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5310" windowWidth="19320" windowHeight="6690" tabRatio="598"/>
  </bookViews>
  <sheets>
    <sheet name="Calcolo Esl" sheetId="13" r:id="rId1"/>
  </sheets>
  <calcPr calcId="125725"/>
  <customWorkbookViews>
    <customWorkbookView name="Diquattro - Visualizzazione personale" guid="{DBC6D00B-DCFF-4245-B32F-A8C1F7C5AE6A}" mergeInterval="0" personalView="1" maximized="1" windowWidth="796" windowHeight="420" tabRatio="812" activeSheetId="2"/>
    <customWorkbookView name="Serlenga - Visualizzazione personale" guid="{D895EB84-59C0-4004-AA6C-3DCCAE3D431F}" mergeInterval="0" personalView="1" maximized="1" windowWidth="796" windowHeight="438" tabRatio="812" activeSheetId="4"/>
  </customWorkbookViews>
</workbook>
</file>

<file path=xl/calcChain.xml><?xml version="1.0" encoding="utf-8"?>
<calcChain xmlns="http://schemas.openxmlformats.org/spreadsheetml/2006/main">
  <c r="F32" i="13"/>
  <c r="H30"/>
  <c r="H28"/>
  <c r="F29"/>
  <c r="H5"/>
  <c r="C5" s="1"/>
  <c r="A4"/>
  <c r="A5"/>
  <c r="A6"/>
  <c r="B6"/>
  <c r="B3"/>
  <c r="B4"/>
  <c r="B5"/>
  <c r="A7"/>
  <c r="B7"/>
  <c r="A8"/>
  <c r="A9"/>
  <c r="B8"/>
  <c r="A10"/>
  <c r="B9"/>
  <c r="A11"/>
  <c r="B10"/>
  <c r="C10"/>
  <c r="A12"/>
  <c r="B11"/>
  <c r="A13"/>
  <c r="B12"/>
  <c r="A14"/>
  <c r="B13"/>
  <c r="A15"/>
  <c r="B14"/>
  <c r="C14"/>
  <c r="A16"/>
  <c r="B15"/>
  <c r="A17"/>
  <c r="B16"/>
  <c r="A18"/>
  <c r="B17"/>
  <c r="A19"/>
  <c r="B18"/>
  <c r="C18"/>
  <c r="A20"/>
  <c r="B19"/>
  <c r="A21"/>
  <c r="B20"/>
  <c r="A22"/>
  <c r="B21"/>
  <c r="A23"/>
  <c r="B22"/>
  <c r="C22"/>
  <c r="A24"/>
  <c r="B23"/>
  <c r="A25"/>
  <c r="B24"/>
  <c r="C24"/>
  <c r="A26"/>
  <c r="B25"/>
  <c r="C25"/>
  <c r="A27"/>
  <c r="B26"/>
  <c r="C26"/>
  <c r="A28"/>
  <c r="B27"/>
  <c r="C27"/>
  <c r="A29"/>
  <c r="B28"/>
  <c r="C28"/>
  <c r="B29"/>
  <c r="C29"/>
  <c r="A30"/>
  <c r="B30"/>
  <c r="C30"/>
  <c r="A31"/>
  <c r="A32"/>
  <c r="B31"/>
  <c r="C31"/>
  <c r="A33"/>
  <c r="B32"/>
  <c r="C32"/>
  <c r="B33"/>
  <c r="C33"/>
  <c r="A34"/>
  <c r="B34"/>
  <c r="C34"/>
  <c r="A35"/>
  <c r="A36"/>
  <c r="B35"/>
  <c r="C35"/>
  <c r="A37"/>
  <c r="B36"/>
  <c r="C36"/>
  <c r="A38"/>
  <c r="B37"/>
  <c r="C37"/>
  <c r="B38"/>
  <c r="C38"/>
  <c r="A39"/>
  <c r="A40"/>
  <c r="B39"/>
  <c r="C39"/>
  <c r="A41"/>
  <c r="B40"/>
  <c r="C40"/>
  <c r="B41"/>
  <c r="C41"/>
  <c r="A42"/>
  <c r="B42"/>
  <c r="C42"/>
  <c r="A43"/>
  <c r="A44"/>
  <c r="B43"/>
  <c r="C43"/>
  <c r="A45"/>
  <c r="B44"/>
  <c r="C44"/>
  <c r="A46"/>
  <c r="B45"/>
  <c r="C45"/>
  <c r="A47"/>
  <c r="B46"/>
  <c r="C46"/>
  <c r="B47"/>
  <c r="C47"/>
  <c r="A48"/>
  <c r="B48"/>
  <c r="C48"/>
  <c r="A49"/>
  <c r="A50"/>
  <c r="B49"/>
  <c r="C49"/>
  <c r="B50"/>
  <c r="C50"/>
  <c r="A51"/>
  <c r="B51"/>
  <c r="C51"/>
  <c r="A52"/>
  <c r="B52"/>
  <c r="C52"/>
  <c r="A53"/>
  <c r="B53"/>
  <c r="C53"/>
  <c r="A54"/>
  <c r="A55"/>
  <c r="B54"/>
  <c r="C54"/>
  <c r="B55"/>
  <c r="C55"/>
  <c r="A56"/>
  <c r="B56"/>
  <c r="C56"/>
  <c r="A57"/>
  <c r="A58"/>
  <c r="B57"/>
  <c r="C57"/>
  <c r="B58"/>
  <c r="C58"/>
  <c r="A59"/>
  <c r="A60"/>
  <c r="B59"/>
  <c r="C59"/>
  <c r="B60"/>
  <c r="C60"/>
  <c r="A61"/>
  <c r="B61"/>
  <c r="C61"/>
  <c r="A62"/>
  <c r="A63"/>
  <c r="B62"/>
  <c r="C62"/>
  <c r="A64"/>
  <c r="B63"/>
  <c r="C63"/>
  <c r="A65"/>
  <c r="B64"/>
  <c r="C64"/>
  <c r="B65"/>
  <c r="C65"/>
  <c r="A66"/>
  <c r="B66"/>
  <c r="C66"/>
  <c r="A67"/>
  <c r="A68"/>
  <c r="B67"/>
  <c r="C67"/>
  <c r="A69"/>
  <c r="B68"/>
  <c r="C68"/>
  <c r="A70"/>
  <c r="B69"/>
  <c r="C69"/>
  <c r="A71"/>
  <c r="B70"/>
  <c r="C70"/>
  <c r="A72"/>
  <c r="B71"/>
  <c r="C71"/>
  <c r="A73"/>
  <c r="B72"/>
  <c r="C72"/>
  <c r="A74"/>
  <c r="B73"/>
  <c r="C73"/>
  <c r="A75"/>
  <c r="B74"/>
  <c r="C74"/>
  <c r="A76"/>
  <c r="B75"/>
  <c r="C75"/>
  <c r="B76"/>
  <c r="C76"/>
  <c r="A77"/>
  <c r="A78"/>
  <c r="B77"/>
  <c r="C77"/>
  <c r="B78"/>
  <c r="C78"/>
  <c r="A79"/>
  <c r="A80"/>
  <c r="B79"/>
  <c r="C79"/>
  <c r="A81"/>
  <c r="B80"/>
  <c r="C80"/>
  <c r="A82"/>
  <c r="B81"/>
  <c r="C81"/>
  <c r="B82"/>
  <c r="C82"/>
  <c r="A83"/>
  <c r="B83"/>
  <c r="C83"/>
  <c r="A84"/>
  <c r="B84"/>
  <c r="C84"/>
  <c r="A85"/>
  <c r="A86"/>
  <c r="B85"/>
  <c r="C85"/>
  <c r="B86"/>
  <c r="C86"/>
  <c r="A87"/>
  <c r="A88"/>
  <c r="B87"/>
  <c r="C87"/>
  <c r="A89"/>
  <c r="B88"/>
  <c r="C88"/>
  <c r="B89"/>
  <c r="C89"/>
  <c r="A90"/>
  <c r="B90"/>
  <c r="C90"/>
  <c r="A91"/>
  <c r="B91"/>
  <c r="C91"/>
  <c r="A92"/>
  <c r="A93"/>
  <c r="B92"/>
  <c r="C92"/>
  <c r="B93"/>
  <c r="C93"/>
  <c r="A94"/>
  <c r="A95"/>
  <c r="B94"/>
  <c r="C94"/>
  <c r="A96"/>
  <c r="B95"/>
  <c r="C95"/>
  <c r="B96"/>
  <c r="C96"/>
  <c r="A97"/>
  <c r="B97"/>
  <c r="C97"/>
  <c r="A98"/>
  <c r="A99"/>
  <c r="B98"/>
  <c r="C98"/>
  <c r="B99"/>
  <c r="C99"/>
  <c r="A100"/>
  <c r="A101"/>
  <c r="B100"/>
  <c r="C100"/>
  <c r="A102"/>
  <c r="B101"/>
  <c r="C101"/>
  <c r="A103"/>
  <c r="B102"/>
  <c r="C102"/>
  <c r="B103"/>
  <c r="C103"/>
  <c r="A104"/>
  <c r="B104"/>
  <c r="C104"/>
  <c r="A105"/>
  <c r="A106"/>
  <c r="B105"/>
  <c r="C105"/>
  <c r="A107"/>
  <c r="B106"/>
  <c r="C106"/>
  <c r="B107"/>
  <c r="C107"/>
  <c r="A108"/>
  <c r="A109"/>
  <c r="B108"/>
  <c r="C108"/>
  <c r="A110"/>
  <c r="B109"/>
  <c r="C109"/>
  <c r="B110"/>
  <c r="C110"/>
  <c r="A111"/>
  <c r="B111"/>
  <c r="C111"/>
  <c r="A112"/>
  <c r="B112"/>
  <c r="C112"/>
  <c r="A113"/>
  <c r="A114"/>
  <c r="B113"/>
  <c r="C113"/>
  <c r="B114"/>
  <c r="C114"/>
  <c r="A115"/>
  <c r="A116"/>
  <c r="B115"/>
  <c r="C115"/>
  <c r="A117"/>
  <c r="B116"/>
  <c r="C116"/>
  <c r="A118"/>
  <c r="B117"/>
  <c r="C117"/>
  <c r="B118"/>
  <c r="C118"/>
  <c r="A119"/>
  <c r="B119"/>
  <c r="C119"/>
  <c r="A120"/>
  <c r="B120"/>
  <c r="C120"/>
  <c r="A121"/>
  <c r="A122"/>
  <c r="B121"/>
  <c r="C121"/>
  <c r="A123"/>
  <c r="B122"/>
  <c r="C122"/>
  <c r="A124"/>
  <c r="B123"/>
  <c r="C123"/>
  <c r="A125"/>
  <c r="B124"/>
  <c r="C124"/>
  <c r="B125"/>
  <c r="C125"/>
  <c r="A126"/>
  <c r="B126"/>
  <c r="C126"/>
  <c r="A127"/>
  <c r="A128"/>
  <c r="B127"/>
  <c r="C127"/>
  <c r="B128"/>
  <c r="C128"/>
  <c r="A129"/>
  <c r="A130"/>
  <c r="B129"/>
  <c r="C129"/>
  <c r="A131"/>
  <c r="B130"/>
  <c r="C130"/>
  <c r="A132"/>
  <c r="B131"/>
  <c r="C131"/>
  <c r="B132"/>
  <c r="C132"/>
  <c r="A133"/>
  <c r="B133"/>
  <c r="C133"/>
  <c r="A134"/>
  <c r="A135"/>
  <c r="B134"/>
  <c r="C134"/>
  <c r="B135"/>
  <c r="C135"/>
  <c r="A136"/>
  <c r="B136"/>
  <c r="C136"/>
  <c r="A137"/>
  <c r="A138"/>
  <c r="B137"/>
  <c r="C137"/>
  <c r="B138"/>
  <c r="C138"/>
  <c r="A139"/>
  <c r="A140"/>
  <c r="B139"/>
  <c r="C139"/>
  <c r="A141"/>
  <c r="B140"/>
  <c r="C140"/>
  <c r="B141"/>
  <c r="C141"/>
  <c r="A142"/>
  <c r="A143"/>
  <c r="B142"/>
  <c r="C142"/>
  <c r="A144"/>
  <c r="B143"/>
  <c r="C143"/>
  <c r="B144"/>
  <c r="C144"/>
  <c r="A145"/>
  <c r="A146"/>
  <c r="B145"/>
  <c r="C145"/>
  <c r="B146"/>
  <c r="C146"/>
  <c r="A147"/>
  <c r="A148"/>
  <c r="B147"/>
  <c r="C147"/>
  <c r="A149"/>
  <c r="B148"/>
  <c r="C148"/>
  <c r="A150"/>
  <c r="B149"/>
  <c r="C149"/>
  <c r="B150"/>
  <c r="C150"/>
  <c r="A151"/>
  <c r="B151"/>
  <c r="C151"/>
  <c r="A152"/>
  <c r="B152"/>
  <c r="C152"/>
  <c r="A153"/>
  <c r="B153"/>
  <c r="C153"/>
  <c r="A154"/>
  <c r="A155"/>
  <c r="B154"/>
  <c r="C154"/>
  <c r="B155"/>
  <c r="C155"/>
  <c r="A156"/>
  <c r="B156"/>
  <c r="C156"/>
  <c r="A157"/>
  <c r="A158"/>
  <c r="B157"/>
  <c r="C157"/>
  <c r="A159"/>
  <c r="B158"/>
  <c r="C158"/>
  <c r="B159"/>
  <c r="C159"/>
  <c r="A160"/>
  <c r="B160"/>
  <c r="C160"/>
  <c r="A161"/>
  <c r="A162"/>
  <c r="B161"/>
  <c r="C161"/>
  <c r="B162"/>
  <c r="C162"/>
  <c r="A163"/>
  <c r="A164"/>
  <c r="B163"/>
  <c r="C163"/>
  <c r="B164"/>
  <c r="C164"/>
  <c r="A165"/>
  <c r="B165"/>
  <c r="C165"/>
  <c r="A166"/>
  <c r="B166"/>
  <c r="C166"/>
  <c r="A167"/>
  <c r="A168"/>
  <c r="B167"/>
  <c r="C167"/>
  <c r="B168"/>
  <c r="C168"/>
  <c r="A169"/>
  <c r="B169"/>
  <c r="C169"/>
  <c r="A170"/>
  <c r="A171"/>
  <c r="B170"/>
  <c r="C170"/>
  <c r="A172"/>
  <c r="B171"/>
  <c r="C171"/>
  <c r="A173"/>
  <c r="B172"/>
  <c r="C172"/>
  <c r="A174"/>
  <c r="B173"/>
  <c r="C173"/>
  <c r="A175"/>
  <c r="B174"/>
  <c r="C174"/>
  <c r="B175"/>
  <c r="C175"/>
  <c r="A176"/>
  <c r="B176"/>
  <c r="C176"/>
  <c r="A177"/>
  <c r="B177"/>
  <c r="C177"/>
  <c r="A178"/>
  <c r="A179"/>
  <c r="B178"/>
  <c r="C178"/>
  <c r="A180"/>
  <c r="B179"/>
  <c r="C179"/>
  <c r="A181"/>
  <c r="B180"/>
  <c r="C180"/>
  <c r="B181"/>
  <c r="C181"/>
  <c r="A182"/>
  <c r="A183"/>
  <c r="B182"/>
  <c r="C182"/>
  <c r="A184"/>
  <c r="B183"/>
  <c r="C183"/>
  <c r="B184"/>
  <c r="C184"/>
  <c r="A185"/>
  <c r="A186"/>
  <c r="B185"/>
  <c r="C185"/>
  <c r="A187"/>
  <c r="B186"/>
  <c r="C186"/>
  <c r="A188"/>
  <c r="B187"/>
  <c r="C187"/>
  <c r="B188"/>
  <c r="C188"/>
  <c r="A189"/>
  <c r="B189"/>
  <c r="C189"/>
  <c r="A190"/>
  <c r="B190"/>
  <c r="C190"/>
  <c r="A191"/>
  <c r="B191"/>
  <c r="C191"/>
  <c r="A192"/>
  <c r="A193"/>
  <c r="B192"/>
  <c r="C192"/>
  <c r="A194"/>
  <c r="B193"/>
  <c r="C193"/>
  <c r="B194"/>
  <c r="C194"/>
  <c r="A195"/>
  <c r="B195"/>
  <c r="C195"/>
  <c r="A196"/>
  <c r="B196"/>
  <c r="C196"/>
  <c r="A197"/>
  <c r="B197"/>
  <c r="C197"/>
  <c r="A198"/>
  <c r="B198"/>
  <c r="C198"/>
  <c r="A199"/>
  <c r="B199"/>
  <c r="C199"/>
  <c r="A200"/>
  <c r="B200"/>
  <c r="C200"/>
  <c r="A201"/>
  <c r="B201"/>
  <c r="C201"/>
  <c r="A202"/>
  <c r="A203"/>
  <c r="B203"/>
  <c r="C203"/>
  <c r="B202"/>
  <c r="C202"/>
  <c r="C17" l="1"/>
  <c r="C13"/>
  <c r="C8"/>
  <c r="C4"/>
  <c r="C20"/>
  <c r="C16"/>
  <c r="C12"/>
  <c r="C7"/>
  <c r="C6"/>
  <c r="C21"/>
  <c r="C9"/>
  <c r="C23"/>
  <c r="C19"/>
  <c r="C15"/>
  <c r="C11"/>
  <c r="K3" l="1"/>
  <c r="K4" s="1"/>
</calcChain>
</file>

<file path=xl/comments1.xml><?xml version="1.0" encoding="utf-8"?>
<comments xmlns="http://schemas.openxmlformats.org/spreadsheetml/2006/main">
  <authors>
    <author>lamartina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lamartina:</t>
        </r>
        <r>
          <rPr>
            <sz val="9"/>
            <color indexed="81"/>
            <rFont val="Tahoma"/>
            <family val="2"/>
          </rPr>
          <t xml:space="preserve">
nr di rate di preammortamento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lamartina:</t>
        </r>
        <r>
          <rPr>
            <sz val="9"/>
            <color indexed="81"/>
            <rFont val="Tahoma"/>
            <family val="2"/>
          </rPr>
          <t xml:space="preserve">
Totale delle Rate comprensive del preammortamento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lamartina:</t>
        </r>
        <r>
          <rPr>
            <sz val="9"/>
            <color indexed="81"/>
            <rFont val="Tahoma"/>
            <family val="2"/>
          </rPr>
          <t xml:space="preserve">
3= trimestrale </t>
        </r>
      </text>
    </comment>
  </commentList>
</comments>
</file>

<file path=xl/sharedStrings.xml><?xml version="1.0" encoding="utf-8"?>
<sst xmlns="http://schemas.openxmlformats.org/spreadsheetml/2006/main" count="28" uniqueCount="27">
  <si>
    <t>Rate</t>
  </si>
  <si>
    <t>Spread</t>
  </si>
  <si>
    <t>Esl Rata</t>
  </si>
  <si>
    <t>Esl %</t>
  </si>
  <si>
    <t>Esl Totale</t>
  </si>
  <si>
    <t>Capitale Residuo</t>
  </si>
  <si>
    <t>Pream</t>
  </si>
  <si>
    <t>Frequenza</t>
  </si>
  <si>
    <t>Tasso Ag.</t>
  </si>
  <si>
    <t>Quota Reg.</t>
  </si>
  <si>
    <t>Tot. deliberato</t>
  </si>
  <si>
    <t xml:space="preserve">N.B. : L'ESL ricavata dal finanziamento sommata alla sovvenzione a fondo perduto determina il valore dell'aiuto richiesto.
ESL CONTRIBUTO : la quantificazione coincide con l'importo concesso
</t>
  </si>
  <si>
    <t>ESL 20%</t>
  </si>
  <si>
    <t>quota finanziamento</t>
  </si>
  <si>
    <t>quota contributo</t>
  </si>
  <si>
    <t>Esempio</t>
  </si>
  <si>
    <t>tasso 0</t>
  </si>
  <si>
    <t>tasso bancario</t>
  </si>
  <si>
    <t>tasso a partire dal 01/07</t>
  </si>
  <si>
    <t xml:space="preserve"> costo progetto totale
come da prospetto piano ammortamento lett.a)</t>
  </si>
  <si>
    <t>Euribor*</t>
  </si>
  <si>
    <t>ESL 2,27%</t>
  </si>
  <si>
    <t>ESL Complessivo= 22,27%</t>
  </si>
  <si>
    <t xml:space="preserve">Tasso Rif**
</t>
  </si>
  <si>
    <r>
      <t xml:space="preserve">*Tasso applicato euribor 3 mesi: </t>
    </r>
    <r>
      <rPr>
        <sz val="10"/>
        <rFont val="Arial"/>
        <family val="2"/>
      </rPr>
      <t>http://www.mutuionline.it/guidemutui/osservatorio-tassi-mutui.asp
**</t>
    </r>
    <r>
      <rPr>
        <b/>
        <sz val="10"/>
        <rFont val="Arial"/>
        <family val="2"/>
      </rPr>
      <t xml:space="preserve"> Tasso riferimento: </t>
    </r>
    <r>
      <rPr>
        <sz val="10"/>
        <rFont val="Arial"/>
        <family val="2"/>
      </rPr>
      <t>http://ec.europa.eu/competition/state_aid/legislation/reference_rates.html</t>
    </r>
    <r>
      <rPr>
        <b/>
        <sz val="10"/>
        <rFont val="Arial"/>
        <family val="2"/>
      </rPr>
      <t xml:space="preserve">
</t>
    </r>
  </si>
  <si>
    <r>
      <t xml:space="preserve">Prospetto piani ammortamento:
a) 60 mesi di cui 6 di preammortamento per investimenti inferiori o uguali
    a € 1.000.000
b) 72 mesi di cui 12di preammortamento per investimenti compresi tra 
    € 1.000.000 e €2.000.000
c) 84 mesi di cui 12 di preammortamento per investimenti superiori a
    € 2.000.000
</t>
    </r>
    <r>
      <rPr>
        <b/>
        <sz val="10"/>
        <rFont val="Arial"/>
        <family val="2"/>
      </rPr>
      <t>Tassi applicabili quota bancaria</t>
    </r>
    <r>
      <rPr>
        <sz val="10"/>
        <rFont val="Arial"/>
        <family val="2"/>
      </rPr>
      <t xml:space="preserve"> Euribor (variabile) o Eurirs di periodo (fisso), come da standard operativi in uso dalla Banca.
</t>
    </r>
  </si>
  <si>
    <t>Tot. progetto ammesso (quota finanziamento)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</si>
</sst>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[$€]\ * #,##0.00_-;\-[$€]\ * #,##0.00_-;_-[$€]\ * &quot;-&quot;??_-;_-@_-"/>
    <numFmt numFmtId="165" formatCode="0.000%"/>
  </numFmts>
  <fonts count="12">
    <font>
      <sz val="10"/>
      <name val="Arial"/>
    </font>
    <font>
      <sz val="10"/>
      <name val="Arial"/>
      <family val="2"/>
    </font>
    <font>
      <sz val="12"/>
      <name val="Courier"/>
      <family val="3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3" applyFont="1" applyProtection="1"/>
    <xf numFmtId="4" fontId="3" fillId="0" borderId="0" xfId="3" applyNumberFormat="1" applyFont="1"/>
    <xf numFmtId="4" fontId="3" fillId="0" borderId="0" xfId="3" applyNumberFormat="1" applyFont="1" applyProtection="1"/>
    <xf numFmtId="2" fontId="0" fillId="0" borderId="0" xfId="0" applyNumberFormat="1"/>
    <xf numFmtId="0" fontId="9" fillId="0" borderId="0" xfId="0" applyFont="1"/>
    <xf numFmtId="10" fontId="0" fillId="0" borderId="0" xfId="0" applyNumberFormat="1"/>
    <xf numFmtId="0" fontId="4" fillId="0" borderId="9" xfId="3" applyFont="1" applyBorder="1" applyAlignment="1" applyProtection="1">
      <alignment horizontal="left" vertical="top"/>
    </xf>
    <xf numFmtId="4" fontId="4" fillId="0" borderId="9" xfId="3" applyNumberFormat="1" applyFont="1" applyBorder="1" applyAlignment="1" applyProtection="1">
      <alignment horizontal="left" vertical="top"/>
    </xf>
    <xf numFmtId="0" fontId="10" fillId="0" borderId="9" xfId="3" applyFont="1" applyBorder="1" applyAlignment="1" applyProtection="1">
      <alignment horizontal="right"/>
    </xf>
    <xf numFmtId="4" fontId="3" fillId="0" borderId="9" xfId="3" applyNumberFormat="1" applyFont="1" applyBorder="1" applyAlignment="1" applyProtection="1">
      <alignment horizontal="right"/>
    </xf>
    <xf numFmtId="0" fontId="0" fillId="0" borderId="9" xfId="0" applyBorder="1"/>
    <xf numFmtId="0" fontId="3" fillId="0" borderId="9" xfId="3" applyFont="1" applyBorder="1" applyProtection="1"/>
    <xf numFmtId="4" fontId="3" fillId="0" borderId="9" xfId="3" applyNumberFormat="1" applyFont="1" applyBorder="1" applyProtection="1"/>
    <xf numFmtId="4" fontId="3" fillId="0" borderId="9" xfId="3" applyNumberFormat="1" applyFont="1" applyBorder="1"/>
    <xf numFmtId="0" fontId="6" fillId="0" borderId="9" xfId="0" applyFont="1" applyBorder="1"/>
    <xf numFmtId="4" fontId="0" fillId="0" borderId="9" xfId="0" applyNumberFormat="1" applyBorder="1"/>
    <xf numFmtId="165" fontId="0" fillId="0" borderId="9" xfId="4" applyNumberFormat="1" applyFont="1" applyBorder="1"/>
    <xf numFmtId="0" fontId="5" fillId="0" borderId="0" xfId="0" applyFont="1"/>
    <xf numFmtId="9" fontId="0" fillId="0" borderId="0" xfId="0" applyNumberFormat="1"/>
    <xf numFmtId="0" fontId="5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43" fontId="0" fillId="0" borderId="0" xfId="0" applyNumberFormat="1" applyBorder="1"/>
    <xf numFmtId="0" fontId="0" fillId="0" borderId="7" xfId="0" applyBorder="1"/>
    <xf numFmtId="0" fontId="0" fillId="0" borderId="8" xfId="0" applyBorder="1"/>
    <xf numFmtId="0" fontId="6" fillId="0" borderId="1" xfId="0" applyFont="1" applyBorder="1"/>
    <xf numFmtId="0" fontId="6" fillId="0" borderId="0" xfId="0" applyFont="1" applyBorder="1" applyAlignment="1">
      <alignment horizontal="center" vertical="center"/>
    </xf>
    <xf numFmtId="165" fontId="6" fillId="0" borderId="9" xfId="4" applyNumberFormat="1" applyFont="1" applyBorder="1" applyAlignment="1">
      <alignment vertical="top" wrapText="1"/>
    </xf>
    <xf numFmtId="0" fontId="6" fillId="0" borderId="9" xfId="0" applyFont="1" applyBorder="1" applyAlignment="1">
      <alignment wrapText="1"/>
    </xf>
    <xf numFmtId="43" fontId="6" fillId="2" borderId="0" xfId="2" applyFont="1" applyFill="1" applyBorder="1"/>
    <xf numFmtId="9" fontId="11" fillId="2" borderId="0" xfId="4" applyFont="1" applyFill="1" applyBorder="1"/>
    <xf numFmtId="43" fontId="0" fillId="2" borderId="0" xfId="0" applyNumberFormat="1" applyFill="1" applyBorder="1"/>
    <xf numFmtId="0" fontId="5" fillId="2" borderId="0" xfId="0" applyFont="1" applyFill="1" applyBorder="1"/>
    <xf numFmtId="9" fontId="0" fillId="2" borderId="0" xfId="0" applyNumberFormat="1" applyFill="1" applyBorder="1"/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right"/>
    </xf>
    <xf numFmtId="0" fontId="0" fillId="0" borderId="6" xfId="0" applyBorder="1"/>
    <xf numFmtId="0" fontId="5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6" fillId="2" borderId="9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</cellXfs>
  <cellStyles count="5">
    <cellStyle name="Euro" xfId="1"/>
    <cellStyle name="Migliaia" xfId="2" builtinId="3"/>
    <cellStyle name="Normale" xfId="0" builtinId="0"/>
    <cellStyle name="Normale_99C00035" xfId="3"/>
    <cellStyle name="Percentuale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203"/>
  <sheetViews>
    <sheetView tabSelected="1" workbookViewId="0">
      <selection activeCell="J8" sqref="J8"/>
    </sheetView>
  </sheetViews>
  <sheetFormatPr defaultRowHeight="12.75"/>
  <cols>
    <col min="1" max="1" width="5.42578125" bestFit="1" customWidth="1"/>
    <col min="2" max="2" width="17.28515625" bestFit="1" customWidth="1"/>
    <col min="3" max="3" width="9" bestFit="1" customWidth="1"/>
    <col min="4" max="4" width="32.5703125" customWidth="1"/>
    <col min="5" max="5" width="17.5703125" customWidth="1"/>
    <col min="6" max="6" width="11.7109375" bestFit="1" customWidth="1"/>
    <col min="7" max="8" width="11.28515625" bestFit="1" customWidth="1"/>
    <col min="9" max="9" width="14.28515625" bestFit="1" customWidth="1"/>
    <col min="10" max="10" width="24" bestFit="1" customWidth="1"/>
    <col min="11" max="11" width="24.7109375" bestFit="1" customWidth="1"/>
    <col min="12" max="12" width="11.7109375" bestFit="1" customWidth="1"/>
  </cols>
  <sheetData>
    <row r="2" spans="1:11" ht="25.5">
      <c r="A2" s="7" t="s">
        <v>0</v>
      </c>
      <c r="B2" s="8" t="s">
        <v>5</v>
      </c>
      <c r="C2" s="8" t="s">
        <v>2</v>
      </c>
      <c r="D2" s="5">
        <v>1</v>
      </c>
      <c r="E2" s="15" t="s">
        <v>10</v>
      </c>
      <c r="F2" s="16">
        <v>700000</v>
      </c>
      <c r="G2" s="15" t="s">
        <v>20</v>
      </c>
      <c r="H2" s="17">
        <v>-2.6700000000000001E-3</v>
      </c>
      <c r="I2" s="17"/>
      <c r="J2" s="32" t="s">
        <v>26</v>
      </c>
      <c r="K2" s="16">
        <v>700000</v>
      </c>
    </row>
    <row r="3" spans="1:11" ht="26.25">
      <c r="A3" s="9">
        <v>0</v>
      </c>
      <c r="B3" s="10">
        <f>F2</f>
        <v>700000</v>
      </c>
      <c r="C3" s="11"/>
      <c r="E3" s="15" t="s">
        <v>6</v>
      </c>
      <c r="F3" s="11">
        <v>2</v>
      </c>
      <c r="G3" s="32" t="s">
        <v>23</v>
      </c>
      <c r="H3" s="17">
        <v>-1E-4</v>
      </c>
      <c r="I3" s="31" t="s">
        <v>18</v>
      </c>
      <c r="J3" s="15" t="s">
        <v>4</v>
      </c>
      <c r="K3" s="16">
        <f>SUM(C4:C203)</f>
        <v>15941.870979068628</v>
      </c>
    </row>
    <row r="4" spans="1:11" ht="15">
      <c r="A4" s="12">
        <f t="shared" ref="A4:A23" si="0">IF(A3="","",IF($D$2+A3&lt;=$F$4,$D$2+A3,""))</f>
        <v>1</v>
      </c>
      <c r="B4" s="13">
        <f t="shared" ref="B4:B23" si="1">IF(A4="","",IF(A4&lt;=$F$3,B3,B3-($F$2/($F$4-$F$3))))</f>
        <v>700000</v>
      </c>
      <c r="C4" s="14">
        <f>IF(B4="","",(($H$3+$H$4-$H$5)/(12/$F$5)*(POWER((1/((1+(($H$3+1%)/(12/$F$5))*1))),A4)))*B3)</f>
        <v>1408.3268909449116</v>
      </c>
      <c r="E4" s="15" t="s">
        <v>0</v>
      </c>
      <c r="F4" s="11">
        <v>20</v>
      </c>
      <c r="G4" s="15" t="s">
        <v>1</v>
      </c>
      <c r="H4" s="17">
        <v>0.01</v>
      </c>
      <c r="I4" s="17"/>
      <c r="J4" s="15" t="s">
        <v>3</v>
      </c>
      <c r="K4" s="17">
        <f>IF($K$2=0,0,$K$3/$K$2)</f>
        <v>2.2774101398669467E-2</v>
      </c>
    </row>
    <row r="5" spans="1:11" ht="15">
      <c r="A5" s="12">
        <f t="shared" si="0"/>
        <v>2</v>
      </c>
      <c r="B5" s="13">
        <f t="shared" si="1"/>
        <v>700000</v>
      </c>
      <c r="C5" s="14">
        <f t="shared" ref="C5:C23" si="2">IF(B5="","",(($H$3+$H$4-$H$5)/(12/$F$5)*(POWER((1/((1+(($H$3+1%)/(12/$F$5))*1))),A5)))*B4)</f>
        <v>1404.8498874734148</v>
      </c>
      <c r="E5" s="15" t="s">
        <v>7</v>
      </c>
      <c r="F5" s="11">
        <v>3</v>
      </c>
      <c r="G5" s="15" t="s">
        <v>8</v>
      </c>
      <c r="H5" s="17">
        <f>(1-H6)*(H2+H4)</f>
        <v>1.8324999999999999E-3</v>
      </c>
      <c r="I5" s="17"/>
      <c r="J5" s="11"/>
      <c r="K5" s="11"/>
    </row>
    <row r="6" spans="1:11" ht="15">
      <c r="A6" s="12">
        <f t="shared" si="0"/>
        <v>3</v>
      </c>
      <c r="B6" s="13">
        <f t="shared" si="1"/>
        <v>661111.11111111112</v>
      </c>
      <c r="C6" s="14">
        <f t="shared" si="2"/>
        <v>1401.3814683392754</v>
      </c>
      <c r="E6" s="11"/>
      <c r="F6" s="11"/>
      <c r="G6" s="15" t="s">
        <v>9</v>
      </c>
      <c r="H6" s="17">
        <v>0.75</v>
      </c>
      <c r="I6" s="17"/>
      <c r="J6" s="11"/>
      <c r="K6" s="11"/>
    </row>
    <row r="7" spans="1:11" ht="15">
      <c r="A7" s="12">
        <f t="shared" si="0"/>
        <v>4</v>
      </c>
      <c r="B7" s="13">
        <f t="shared" si="1"/>
        <v>622222.22222222225</v>
      </c>
      <c r="C7" s="14">
        <f t="shared" si="2"/>
        <v>1320.2593005515616</v>
      </c>
    </row>
    <row r="8" spans="1:11" ht="15">
      <c r="A8" s="12">
        <f t="shared" si="0"/>
        <v>5</v>
      </c>
      <c r="B8" s="13">
        <f t="shared" si="1"/>
        <v>583333.33333333337</v>
      </c>
      <c r="C8" s="14">
        <f t="shared" si="2"/>
        <v>1239.5291540980184</v>
      </c>
      <c r="H8" s="4"/>
      <c r="I8" s="4"/>
      <c r="J8" s="6"/>
    </row>
    <row r="9" spans="1:11" ht="15.75" thickBot="1">
      <c r="A9" s="12">
        <f t="shared" si="0"/>
        <v>6</v>
      </c>
      <c r="B9" s="13">
        <f t="shared" si="1"/>
        <v>544444.4444444445</v>
      </c>
      <c r="C9" s="14">
        <f t="shared" si="2"/>
        <v>1159.1895877372426</v>
      </c>
    </row>
    <row r="10" spans="1:11" ht="15">
      <c r="A10" s="12">
        <f t="shared" si="0"/>
        <v>7</v>
      </c>
      <c r="B10" s="13">
        <f t="shared" si="1"/>
        <v>505555.55555555562</v>
      </c>
      <c r="C10" s="14">
        <f t="shared" si="2"/>
        <v>1079.2391649548301</v>
      </c>
      <c r="E10" s="43" t="s">
        <v>25</v>
      </c>
      <c r="F10" s="44"/>
      <c r="G10" s="44"/>
      <c r="H10" s="44"/>
      <c r="I10" s="44"/>
      <c r="J10" s="45"/>
    </row>
    <row r="11" spans="1:11" ht="15">
      <c r="A11" s="12">
        <f t="shared" si="0"/>
        <v>8</v>
      </c>
      <c r="B11" s="13">
        <f t="shared" si="1"/>
        <v>466666.66666666674</v>
      </c>
      <c r="C11" s="14">
        <f t="shared" si="2"/>
        <v>999.6764539488189</v>
      </c>
      <c r="E11" s="46"/>
      <c r="F11" s="47"/>
      <c r="G11" s="47"/>
      <c r="H11" s="47"/>
      <c r="I11" s="47"/>
      <c r="J11" s="48"/>
    </row>
    <row r="12" spans="1:11" ht="15">
      <c r="A12" s="12">
        <f t="shared" si="0"/>
        <v>9</v>
      </c>
      <c r="B12" s="13">
        <f t="shared" si="1"/>
        <v>427777.77777777787</v>
      </c>
      <c r="C12" s="14">
        <f t="shared" si="2"/>
        <v>920.5000276151776</v>
      </c>
      <c r="E12" s="46"/>
      <c r="F12" s="47"/>
      <c r="G12" s="47"/>
      <c r="H12" s="47"/>
      <c r="I12" s="47"/>
      <c r="J12" s="48"/>
    </row>
    <row r="13" spans="1:11" ht="15">
      <c r="A13" s="12">
        <f t="shared" si="0"/>
        <v>10</v>
      </c>
      <c r="B13" s="13">
        <f t="shared" si="1"/>
        <v>388888.88888888899</v>
      </c>
      <c r="C13" s="14">
        <f t="shared" si="2"/>
        <v>841.70846353333445</v>
      </c>
      <c r="E13" s="46"/>
      <c r="F13" s="47"/>
      <c r="G13" s="47"/>
      <c r="H13" s="47"/>
      <c r="I13" s="47"/>
      <c r="J13" s="48"/>
    </row>
    <row r="14" spans="1:11" ht="15">
      <c r="A14" s="12">
        <f t="shared" si="0"/>
        <v>11</v>
      </c>
      <c r="B14" s="13">
        <f t="shared" si="1"/>
        <v>350000.00000000012</v>
      </c>
      <c r="C14" s="14">
        <f t="shared" si="2"/>
        <v>763.30034395175085</v>
      </c>
      <c r="E14" s="46"/>
      <c r="F14" s="47"/>
      <c r="G14" s="47"/>
      <c r="H14" s="47"/>
      <c r="I14" s="47"/>
      <c r="J14" s="48"/>
    </row>
    <row r="15" spans="1:11" ht="15">
      <c r="A15" s="12">
        <f t="shared" si="0"/>
        <v>12</v>
      </c>
      <c r="B15" s="13">
        <f t="shared" si="1"/>
        <v>311111.11111111124</v>
      </c>
      <c r="C15" s="14">
        <f t="shared" si="2"/>
        <v>685.27425577353631</v>
      </c>
      <c r="E15" s="46"/>
      <c r="F15" s="47"/>
      <c r="G15" s="47"/>
      <c r="H15" s="47"/>
      <c r="I15" s="47"/>
      <c r="J15" s="48"/>
    </row>
    <row r="16" spans="1:11" ht="15">
      <c r="A16" s="12">
        <f t="shared" si="0"/>
        <v>13</v>
      </c>
      <c r="B16" s="13">
        <f t="shared" si="1"/>
        <v>272222.22222222236</v>
      </c>
      <c r="C16" s="14">
        <f t="shared" si="2"/>
        <v>607.62879054210725</v>
      </c>
      <c r="E16" s="46"/>
      <c r="F16" s="47"/>
      <c r="G16" s="47"/>
      <c r="H16" s="47"/>
      <c r="I16" s="47"/>
      <c r="J16" s="48"/>
    </row>
    <row r="17" spans="1:11" ht="39.75" customHeight="1" thickBot="1">
      <c r="A17" s="12">
        <f t="shared" si="0"/>
        <v>14</v>
      </c>
      <c r="B17" s="13">
        <f t="shared" si="1"/>
        <v>233333.33333333349</v>
      </c>
      <c r="C17" s="14">
        <f t="shared" si="2"/>
        <v>530.36254442688744</v>
      </c>
      <c r="E17" s="49"/>
      <c r="F17" s="50"/>
      <c r="G17" s="50"/>
      <c r="H17" s="50"/>
      <c r="I17" s="50"/>
      <c r="J17" s="51"/>
    </row>
    <row r="18" spans="1:11" ht="15">
      <c r="A18" s="12">
        <f t="shared" si="0"/>
        <v>15</v>
      </c>
      <c r="B18" s="13">
        <f t="shared" si="1"/>
        <v>194444.44444444461</v>
      </c>
      <c r="C18" s="14">
        <f t="shared" si="2"/>
        <v>453.47411820905052</v>
      </c>
    </row>
    <row r="19" spans="1:11" ht="15" customHeight="1">
      <c r="A19" s="12">
        <f t="shared" si="0"/>
        <v>16</v>
      </c>
      <c r="B19" s="13">
        <f t="shared" si="1"/>
        <v>155555.55555555574</v>
      </c>
      <c r="C19" s="14">
        <f t="shared" si="2"/>
        <v>376.96211726730553</v>
      </c>
    </row>
    <row r="20" spans="1:11" ht="15">
      <c r="A20" s="12">
        <f t="shared" si="0"/>
        <v>17</v>
      </c>
      <c r="B20" s="13">
        <f t="shared" si="1"/>
        <v>116666.66666666685</v>
      </c>
      <c r="C20" s="14">
        <f t="shared" si="2"/>
        <v>300.82515156372432</v>
      </c>
      <c r="E20" s="52" t="s">
        <v>11</v>
      </c>
      <c r="F20" s="53"/>
      <c r="G20" s="53"/>
      <c r="H20" s="53"/>
      <c r="I20" s="53"/>
      <c r="J20" s="53"/>
    </row>
    <row r="21" spans="1:11" ht="22.5" customHeight="1">
      <c r="A21" s="12">
        <f t="shared" si="0"/>
        <v>18</v>
      </c>
      <c r="B21" s="13">
        <f t="shared" si="1"/>
        <v>77777.777777777956</v>
      </c>
      <c r="C21" s="14">
        <f t="shared" si="2"/>
        <v>225.06183562961002</v>
      </c>
      <c r="E21" s="53"/>
      <c r="F21" s="53"/>
      <c r="G21" s="53"/>
      <c r="H21" s="53"/>
      <c r="I21" s="53"/>
      <c r="J21" s="53"/>
    </row>
    <row r="22" spans="1:11" ht="15">
      <c r="A22" s="12">
        <f t="shared" si="0"/>
        <v>19</v>
      </c>
      <c r="B22" s="13">
        <f t="shared" si="1"/>
        <v>38888.888888889065</v>
      </c>
      <c r="C22" s="14">
        <f t="shared" si="2"/>
        <v>149.67078855140875</v>
      </c>
    </row>
    <row r="23" spans="1:11" ht="15">
      <c r="A23" s="12">
        <f t="shared" si="0"/>
        <v>20</v>
      </c>
      <c r="B23" s="13">
        <f t="shared" si="1"/>
        <v>1.7462298274040222E-10</v>
      </c>
      <c r="C23" s="14">
        <f t="shared" si="2"/>
        <v>74.650633956661792</v>
      </c>
      <c r="E23" s="18"/>
      <c r="F23" s="6"/>
    </row>
    <row r="24" spans="1:11" ht="15">
      <c r="A24" s="1" t="str">
        <f t="shared" ref="A24:A87" si="3">IF(A23="","",IF($D$2+A23&lt;=$F$4,$D$2+A23,""))</f>
        <v/>
      </c>
      <c r="B24" s="3" t="str">
        <f t="shared" ref="B24:B87" si="4">IF(A24="","",IF(A24&lt;=$F$3,B23,B23-($F$2/($F$4-$F$3))))</f>
        <v/>
      </c>
      <c r="C24" s="2" t="str">
        <f t="shared" ref="C24:C87" si="5">IF(B24="","",(($H$3+$H$4-$H$5)/(12/$F$5)*(POWER((1/((1+(($H$3+1%)/(12/$F$5))*1))),A24)))*B23)</f>
        <v/>
      </c>
      <c r="E24" s="18"/>
      <c r="F24" s="19"/>
    </row>
    <row r="25" spans="1:11" ht="15.75" thickBot="1">
      <c r="A25" s="1" t="str">
        <f t="shared" si="3"/>
        <v/>
      </c>
      <c r="B25" s="3" t="str">
        <f t="shared" si="4"/>
        <v/>
      </c>
      <c r="C25" s="2" t="str">
        <f t="shared" si="5"/>
        <v/>
      </c>
      <c r="F25" s="6"/>
      <c r="G25" s="18"/>
    </row>
    <row r="26" spans="1:11" ht="15">
      <c r="A26" s="1" t="str">
        <f t="shared" si="3"/>
        <v/>
      </c>
      <c r="B26" s="3" t="str">
        <f t="shared" si="4"/>
        <v/>
      </c>
      <c r="C26" s="2" t="str">
        <f t="shared" si="5"/>
        <v/>
      </c>
      <c r="D26" s="29" t="s">
        <v>15</v>
      </c>
      <c r="E26" s="20"/>
      <c r="F26" s="21"/>
      <c r="G26" s="21"/>
      <c r="H26" s="21"/>
      <c r="I26" s="21"/>
      <c r="J26" s="21"/>
      <c r="K26" s="22"/>
    </row>
    <row r="27" spans="1:11" ht="38.25">
      <c r="A27" s="1" t="str">
        <f t="shared" si="3"/>
        <v/>
      </c>
      <c r="B27" s="3" t="str">
        <f t="shared" si="4"/>
        <v/>
      </c>
      <c r="C27" s="2" t="str">
        <f t="shared" si="5"/>
        <v/>
      </c>
      <c r="D27" s="40" t="s">
        <v>19</v>
      </c>
      <c r="E27" s="33">
        <v>875000</v>
      </c>
      <c r="F27" s="23"/>
      <c r="G27" s="23"/>
      <c r="H27" s="23"/>
      <c r="I27" s="23"/>
      <c r="J27" s="23"/>
      <c r="K27" s="24"/>
    </row>
    <row r="28" spans="1:11" ht="15">
      <c r="A28" s="1" t="str">
        <f t="shared" si="3"/>
        <v/>
      </c>
      <c r="B28" s="3" t="str">
        <f t="shared" si="4"/>
        <v/>
      </c>
      <c r="C28" s="2" t="str">
        <f t="shared" si="5"/>
        <v/>
      </c>
      <c r="D28" s="25"/>
      <c r="E28" s="23"/>
      <c r="F28" s="23"/>
      <c r="G28" s="34">
        <v>0.75</v>
      </c>
      <c r="H28" s="35">
        <f>F29*G28</f>
        <v>525000</v>
      </c>
      <c r="I28" s="36" t="s">
        <v>16</v>
      </c>
      <c r="J28" s="23"/>
      <c r="K28" s="24"/>
    </row>
    <row r="29" spans="1:11" ht="15">
      <c r="A29" s="1" t="str">
        <f t="shared" si="3"/>
        <v/>
      </c>
      <c r="B29" s="3" t="str">
        <f t="shared" si="4"/>
        <v/>
      </c>
      <c r="C29" s="2" t="str">
        <f t="shared" si="5"/>
        <v/>
      </c>
      <c r="D29" s="41" t="s">
        <v>13</v>
      </c>
      <c r="E29" s="34">
        <v>0.8</v>
      </c>
      <c r="F29" s="26">
        <f>E27*E29</f>
        <v>700000</v>
      </c>
      <c r="G29" s="23"/>
      <c r="H29" s="23"/>
      <c r="I29" s="23"/>
      <c r="J29" s="30" t="s">
        <v>21</v>
      </c>
      <c r="K29" s="24"/>
    </row>
    <row r="30" spans="1:11" ht="15">
      <c r="A30" s="1" t="str">
        <f t="shared" si="3"/>
        <v/>
      </c>
      <c r="B30" s="3" t="str">
        <f t="shared" si="4"/>
        <v/>
      </c>
      <c r="C30" s="2" t="str">
        <f t="shared" si="5"/>
        <v/>
      </c>
      <c r="D30" s="25"/>
      <c r="E30" s="23"/>
      <c r="F30" s="23"/>
      <c r="G30" s="37">
        <v>0.25</v>
      </c>
      <c r="H30" s="35">
        <f>F29*G30</f>
        <v>175000</v>
      </c>
      <c r="I30" s="38" t="s">
        <v>17</v>
      </c>
      <c r="J30" s="23"/>
      <c r="K30" s="54" t="s">
        <v>22</v>
      </c>
    </row>
    <row r="31" spans="1:11" ht="15">
      <c r="A31" s="1" t="str">
        <f t="shared" si="3"/>
        <v/>
      </c>
      <c r="B31" s="3" t="str">
        <f t="shared" si="4"/>
        <v/>
      </c>
      <c r="C31" s="2" t="str">
        <f t="shared" si="5"/>
        <v/>
      </c>
      <c r="D31" s="25"/>
      <c r="E31" s="23"/>
      <c r="F31" s="23"/>
      <c r="G31" s="23"/>
      <c r="H31" s="23"/>
      <c r="I31" s="23"/>
      <c r="J31" s="23"/>
      <c r="K31" s="54"/>
    </row>
    <row r="32" spans="1:11" ht="15">
      <c r="A32" s="1" t="str">
        <f t="shared" si="3"/>
        <v/>
      </c>
      <c r="B32" s="3" t="str">
        <f t="shared" si="4"/>
        <v/>
      </c>
      <c r="C32" s="2" t="str">
        <f t="shared" si="5"/>
        <v/>
      </c>
      <c r="D32" s="41" t="s">
        <v>14</v>
      </c>
      <c r="E32" s="37">
        <v>0.2</v>
      </c>
      <c r="F32" s="26">
        <f>E27*E32</f>
        <v>175000</v>
      </c>
      <c r="G32" s="23"/>
      <c r="H32" s="23"/>
      <c r="I32" s="23"/>
      <c r="J32" s="39" t="s">
        <v>12</v>
      </c>
      <c r="K32" s="24"/>
    </row>
    <row r="33" spans="1:11" ht="15">
      <c r="A33" s="1" t="str">
        <f t="shared" si="3"/>
        <v/>
      </c>
      <c r="B33" s="3" t="str">
        <f t="shared" si="4"/>
        <v/>
      </c>
      <c r="C33" s="2" t="str">
        <f t="shared" si="5"/>
        <v/>
      </c>
      <c r="D33" s="25"/>
      <c r="E33" s="23"/>
      <c r="F33" s="23"/>
      <c r="G33" s="23"/>
      <c r="H33" s="23"/>
      <c r="I33" s="23"/>
      <c r="J33" s="23"/>
      <c r="K33" s="24"/>
    </row>
    <row r="34" spans="1:11" ht="30" customHeight="1">
      <c r="A34" s="1" t="str">
        <f t="shared" si="3"/>
        <v/>
      </c>
      <c r="B34" s="3" t="str">
        <f t="shared" si="4"/>
        <v/>
      </c>
      <c r="C34" s="2" t="str">
        <f t="shared" si="5"/>
        <v/>
      </c>
      <c r="D34" s="55" t="s">
        <v>24</v>
      </c>
      <c r="E34" s="56"/>
      <c r="F34" s="56"/>
      <c r="G34" s="56"/>
      <c r="H34" s="56"/>
      <c r="I34" s="56"/>
      <c r="J34" s="56"/>
      <c r="K34" s="24"/>
    </row>
    <row r="35" spans="1:11" ht="15.75" thickBot="1">
      <c r="A35" s="1" t="str">
        <f t="shared" si="3"/>
        <v/>
      </c>
      <c r="B35" s="3" t="str">
        <f t="shared" si="4"/>
        <v/>
      </c>
      <c r="C35" s="2" t="str">
        <f t="shared" si="5"/>
        <v/>
      </c>
      <c r="D35" s="42"/>
      <c r="E35" s="27"/>
      <c r="F35" s="27"/>
      <c r="G35" s="27"/>
      <c r="H35" s="27"/>
      <c r="I35" s="27"/>
      <c r="J35" s="27"/>
      <c r="K35" s="28"/>
    </row>
    <row r="36" spans="1:11" ht="15">
      <c r="A36" s="1" t="str">
        <f t="shared" si="3"/>
        <v/>
      </c>
      <c r="B36" s="3" t="str">
        <f t="shared" si="4"/>
        <v/>
      </c>
      <c r="C36" s="2" t="str">
        <f t="shared" si="5"/>
        <v/>
      </c>
    </row>
    <row r="37" spans="1:11" ht="15">
      <c r="A37" s="1" t="str">
        <f t="shared" si="3"/>
        <v/>
      </c>
      <c r="B37" s="3" t="str">
        <f t="shared" si="4"/>
        <v/>
      </c>
      <c r="C37" s="2" t="str">
        <f t="shared" si="5"/>
        <v/>
      </c>
    </row>
    <row r="38" spans="1:11" ht="15">
      <c r="A38" s="1" t="str">
        <f t="shared" si="3"/>
        <v/>
      </c>
      <c r="B38" s="3" t="str">
        <f t="shared" si="4"/>
        <v/>
      </c>
      <c r="C38" s="2" t="str">
        <f t="shared" si="5"/>
        <v/>
      </c>
    </row>
    <row r="39" spans="1:11" ht="15">
      <c r="A39" s="1" t="str">
        <f t="shared" si="3"/>
        <v/>
      </c>
      <c r="B39" s="3" t="str">
        <f t="shared" si="4"/>
        <v/>
      </c>
      <c r="C39" s="2" t="str">
        <f t="shared" si="5"/>
        <v/>
      </c>
    </row>
    <row r="40" spans="1:11" ht="15">
      <c r="A40" s="1" t="str">
        <f t="shared" si="3"/>
        <v/>
      </c>
      <c r="B40" s="3" t="str">
        <f t="shared" si="4"/>
        <v/>
      </c>
      <c r="C40" s="2" t="str">
        <f t="shared" si="5"/>
        <v/>
      </c>
    </row>
    <row r="41" spans="1:11" ht="15">
      <c r="A41" s="1" t="str">
        <f t="shared" si="3"/>
        <v/>
      </c>
      <c r="B41" s="3" t="str">
        <f t="shared" si="4"/>
        <v/>
      </c>
      <c r="C41" s="2" t="str">
        <f t="shared" si="5"/>
        <v/>
      </c>
    </row>
    <row r="42" spans="1:11" ht="15">
      <c r="A42" s="1" t="str">
        <f t="shared" si="3"/>
        <v/>
      </c>
      <c r="B42" s="3" t="str">
        <f t="shared" si="4"/>
        <v/>
      </c>
      <c r="C42" s="2" t="str">
        <f t="shared" si="5"/>
        <v/>
      </c>
    </row>
    <row r="43" spans="1:11" ht="15">
      <c r="A43" s="1" t="str">
        <f t="shared" si="3"/>
        <v/>
      </c>
      <c r="B43" s="3" t="str">
        <f t="shared" si="4"/>
        <v/>
      </c>
      <c r="C43" s="2" t="str">
        <f t="shared" si="5"/>
        <v/>
      </c>
    </row>
    <row r="44" spans="1:11" ht="15">
      <c r="A44" s="1" t="str">
        <f t="shared" si="3"/>
        <v/>
      </c>
      <c r="B44" s="3" t="str">
        <f t="shared" si="4"/>
        <v/>
      </c>
      <c r="C44" s="2" t="str">
        <f t="shared" si="5"/>
        <v/>
      </c>
    </row>
    <row r="45" spans="1:11" ht="15">
      <c r="A45" s="1" t="str">
        <f t="shared" si="3"/>
        <v/>
      </c>
      <c r="B45" s="3" t="str">
        <f t="shared" si="4"/>
        <v/>
      </c>
      <c r="C45" s="2" t="str">
        <f t="shared" si="5"/>
        <v/>
      </c>
    </row>
    <row r="46" spans="1:11" ht="15">
      <c r="A46" s="1" t="str">
        <f t="shared" si="3"/>
        <v/>
      </c>
      <c r="B46" s="3" t="str">
        <f t="shared" si="4"/>
        <v/>
      </c>
      <c r="C46" s="2" t="str">
        <f t="shared" si="5"/>
        <v/>
      </c>
    </row>
    <row r="47" spans="1:11" ht="15">
      <c r="A47" s="1" t="str">
        <f t="shared" si="3"/>
        <v/>
      </c>
      <c r="B47" s="3" t="str">
        <f t="shared" si="4"/>
        <v/>
      </c>
      <c r="C47" s="2" t="str">
        <f t="shared" si="5"/>
        <v/>
      </c>
    </row>
    <row r="48" spans="1:11" ht="15">
      <c r="A48" s="1" t="str">
        <f t="shared" si="3"/>
        <v/>
      </c>
      <c r="B48" s="3" t="str">
        <f t="shared" si="4"/>
        <v/>
      </c>
      <c r="C48" s="2" t="str">
        <f t="shared" si="5"/>
        <v/>
      </c>
    </row>
    <row r="49" spans="1:3" ht="15">
      <c r="A49" s="1" t="str">
        <f t="shared" si="3"/>
        <v/>
      </c>
      <c r="B49" s="3" t="str">
        <f t="shared" si="4"/>
        <v/>
      </c>
      <c r="C49" s="2" t="str">
        <f t="shared" si="5"/>
        <v/>
      </c>
    </row>
    <row r="50" spans="1:3" ht="15">
      <c r="A50" s="1" t="str">
        <f t="shared" si="3"/>
        <v/>
      </c>
      <c r="B50" s="3" t="str">
        <f t="shared" si="4"/>
        <v/>
      </c>
      <c r="C50" s="2" t="str">
        <f t="shared" si="5"/>
        <v/>
      </c>
    </row>
    <row r="51" spans="1:3" ht="15">
      <c r="A51" s="1" t="str">
        <f t="shared" si="3"/>
        <v/>
      </c>
      <c r="B51" s="3" t="str">
        <f t="shared" si="4"/>
        <v/>
      </c>
      <c r="C51" s="2" t="str">
        <f t="shared" si="5"/>
        <v/>
      </c>
    </row>
    <row r="52" spans="1:3" ht="15">
      <c r="A52" s="1" t="str">
        <f t="shared" si="3"/>
        <v/>
      </c>
      <c r="B52" s="3" t="str">
        <f t="shared" si="4"/>
        <v/>
      </c>
      <c r="C52" s="2" t="str">
        <f t="shared" si="5"/>
        <v/>
      </c>
    </row>
    <row r="53" spans="1:3" ht="15">
      <c r="A53" s="1" t="str">
        <f t="shared" si="3"/>
        <v/>
      </c>
      <c r="B53" s="3" t="str">
        <f t="shared" si="4"/>
        <v/>
      </c>
      <c r="C53" s="2" t="str">
        <f t="shared" si="5"/>
        <v/>
      </c>
    </row>
    <row r="54" spans="1:3" ht="15">
      <c r="A54" s="1" t="str">
        <f t="shared" si="3"/>
        <v/>
      </c>
      <c r="B54" s="3" t="str">
        <f t="shared" si="4"/>
        <v/>
      </c>
      <c r="C54" s="2" t="str">
        <f t="shared" si="5"/>
        <v/>
      </c>
    </row>
    <row r="55" spans="1:3" ht="15">
      <c r="A55" s="1" t="str">
        <f t="shared" si="3"/>
        <v/>
      </c>
      <c r="B55" s="3" t="str">
        <f t="shared" si="4"/>
        <v/>
      </c>
      <c r="C55" s="2" t="str">
        <f t="shared" si="5"/>
        <v/>
      </c>
    </row>
    <row r="56" spans="1:3" ht="15">
      <c r="A56" s="1" t="str">
        <f t="shared" si="3"/>
        <v/>
      </c>
      <c r="B56" s="3" t="str">
        <f t="shared" si="4"/>
        <v/>
      </c>
      <c r="C56" s="2" t="str">
        <f t="shared" si="5"/>
        <v/>
      </c>
    </row>
    <row r="57" spans="1:3" ht="15">
      <c r="A57" s="1" t="str">
        <f t="shared" si="3"/>
        <v/>
      </c>
      <c r="B57" s="3" t="str">
        <f t="shared" si="4"/>
        <v/>
      </c>
      <c r="C57" s="2" t="str">
        <f t="shared" si="5"/>
        <v/>
      </c>
    </row>
    <row r="58" spans="1:3" ht="15">
      <c r="A58" s="1" t="str">
        <f t="shared" si="3"/>
        <v/>
      </c>
      <c r="B58" s="3" t="str">
        <f t="shared" si="4"/>
        <v/>
      </c>
      <c r="C58" s="2" t="str">
        <f t="shared" si="5"/>
        <v/>
      </c>
    </row>
    <row r="59" spans="1:3" ht="15">
      <c r="A59" s="1" t="str">
        <f t="shared" si="3"/>
        <v/>
      </c>
      <c r="B59" s="3" t="str">
        <f t="shared" si="4"/>
        <v/>
      </c>
      <c r="C59" s="2" t="str">
        <f t="shared" si="5"/>
        <v/>
      </c>
    </row>
    <row r="60" spans="1:3" ht="15">
      <c r="A60" s="1" t="str">
        <f t="shared" si="3"/>
        <v/>
      </c>
      <c r="B60" s="3" t="str">
        <f t="shared" si="4"/>
        <v/>
      </c>
      <c r="C60" s="2" t="str">
        <f t="shared" si="5"/>
        <v/>
      </c>
    </row>
    <row r="61" spans="1:3" ht="15">
      <c r="A61" s="1" t="str">
        <f t="shared" si="3"/>
        <v/>
      </c>
      <c r="B61" s="3" t="str">
        <f t="shared" si="4"/>
        <v/>
      </c>
      <c r="C61" s="2" t="str">
        <f t="shared" si="5"/>
        <v/>
      </c>
    </row>
    <row r="62" spans="1:3" ht="15">
      <c r="A62" s="1" t="str">
        <f t="shared" si="3"/>
        <v/>
      </c>
      <c r="B62" s="3" t="str">
        <f t="shared" si="4"/>
        <v/>
      </c>
      <c r="C62" s="2" t="str">
        <f t="shared" si="5"/>
        <v/>
      </c>
    </row>
    <row r="63" spans="1:3" ht="15">
      <c r="A63" s="1" t="str">
        <f t="shared" si="3"/>
        <v/>
      </c>
      <c r="B63" s="3" t="str">
        <f t="shared" si="4"/>
        <v/>
      </c>
      <c r="C63" s="2" t="str">
        <f t="shared" si="5"/>
        <v/>
      </c>
    </row>
    <row r="64" spans="1:3" ht="15">
      <c r="A64" s="1" t="str">
        <f t="shared" si="3"/>
        <v/>
      </c>
      <c r="B64" s="3" t="str">
        <f t="shared" si="4"/>
        <v/>
      </c>
      <c r="C64" s="2" t="str">
        <f t="shared" si="5"/>
        <v/>
      </c>
    </row>
    <row r="65" spans="1:3" ht="15">
      <c r="A65" s="1" t="str">
        <f t="shared" si="3"/>
        <v/>
      </c>
      <c r="B65" s="3" t="str">
        <f t="shared" si="4"/>
        <v/>
      </c>
      <c r="C65" s="2" t="str">
        <f t="shared" si="5"/>
        <v/>
      </c>
    </row>
    <row r="66" spans="1:3" ht="15">
      <c r="A66" s="1" t="str">
        <f t="shared" si="3"/>
        <v/>
      </c>
      <c r="B66" s="3" t="str">
        <f t="shared" si="4"/>
        <v/>
      </c>
      <c r="C66" s="2" t="str">
        <f t="shared" si="5"/>
        <v/>
      </c>
    </row>
    <row r="67" spans="1:3" ht="15">
      <c r="A67" s="1" t="str">
        <f t="shared" si="3"/>
        <v/>
      </c>
      <c r="B67" s="3" t="str">
        <f t="shared" si="4"/>
        <v/>
      </c>
      <c r="C67" s="2" t="str">
        <f t="shared" si="5"/>
        <v/>
      </c>
    </row>
    <row r="68" spans="1:3" ht="15">
      <c r="A68" s="1" t="str">
        <f t="shared" si="3"/>
        <v/>
      </c>
      <c r="B68" s="3" t="str">
        <f t="shared" si="4"/>
        <v/>
      </c>
      <c r="C68" s="2" t="str">
        <f t="shared" si="5"/>
        <v/>
      </c>
    </row>
    <row r="69" spans="1:3" ht="15">
      <c r="A69" s="1" t="str">
        <f t="shared" si="3"/>
        <v/>
      </c>
      <c r="B69" s="3" t="str">
        <f t="shared" si="4"/>
        <v/>
      </c>
      <c r="C69" s="2" t="str">
        <f t="shared" si="5"/>
        <v/>
      </c>
    </row>
    <row r="70" spans="1:3" ht="15">
      <c r="A70" s="1" t="str">
        <f t="shared" si="3"/>
        <v/>
      </c>
      <c r="B70" s="3" t="str">
        <f t="shared" si="4"/>
        <v/>
      </c>
      <c r="C70" s="2" t="str">
        <f t="shared" si="5"/>
        <v/>
      </c>
    </row>
    <row r="71" spans="1:3" ht="15">
      <c r="A71" s="1" t="str">
        <f t="shared" si="3"/>
        <v/>
      </c>
      <c r="B71" s="3" t="str">
        <f t="shared" si="4"/>
        <v/>
      </c>
      <c r="C71" s="2" t="str">
        <f t="shared" si="5"/>
        <v/>
      </c>
    </row>
    <row r="72" spans="1:3" ht="15">
      <c r="A72" s="1" t="str">
        <f t="shared" si="3"/>
        <v/>
      </c>
      <c r="B72" s="3" t="str">
        <f t="shared" si="4"/>
        <v/>
      </c>
      <c r="C72" s="2" t="str">
        <f t="shared" si="5"/>
        <v/>
      </c>
    </row>
    <row r="73" spans="1:3" ht="15">
      <c r="A73" s="1" t="str">
        <f t="shared" si="3"/>
        <v/>
      </c>
      <c r="B73" s="3" t="str">
        <f t="shared" si="4"/>
        <v/>
      </c>
      <c r="C73" s="2" t="str">
        <f t="shared" si="5"/>
        <v/>
      </c>
    </row>
    <row r="74" spans="1:3" ht="15">
      <c r="A74" s="1" t="str">
        <f t="shared" si="3"/>
        <v/>
      </c>
      <c r="B74" s="3" t="str">
        <f t="shared" si="4"/>
        <v/>
      </c>
      <c r="C74" s="2" t="str">
        <f t="shared" si="5"/>
        <v/>
      </c>
    </row>
    <row r="75" spans="1:3" ht="15">
      <c r="A75" s="1" t="str">
        <f t="shared" si="3"/>
        <v/>
      </c>
      <c r="B75" s="3" t="str">
        <f t="shared" si="4"/>
        <v/>
      </c>
      <c r="C75" s="2" t="str">
        <f t="shared" si="5"/>
        <v/>
      </c>
    </row>
    <row r="76" spans="1:3" ht="15">
      <c r="A76" s="1" t="str">
        <f t="shared" si="3"/>
        <v/>
      </c>
      <c r="B76" s="3" t="str">
        <f t="shared" si="4"/>
        <v/>
      </c>
      <c r="C76" s="2" t="str">
        <f t="shared" si="5"/>
        <v/>
      </c>
    </row>
    <row r="77" spans="1:3" ht="15">
      <c r="A77" s="1" t="str">
        <f t="shared" si="3"/>
        <v/>
      </c>
      <c r="B77" s="3" t="str">
        <f t="shared" si="4"/>
        <v/>
      </c>
      <c r="C77" s="2" t="str">
        <f t="shared" si="5"/>
        <v/>
      </c>
    </row>
    <row r="78" spans="1:3" ht="15">
      <c r="A78" s="1" t="str">
        <f t="shared" si="3"/>
        <v/>
      </c>
      <c r="B78" s="3" t="str">
        <f t="shared" si="4"/>
        <v/>
      </c>
      <c r="C78" s="2" t="str">
        <f t="shared" si="5"/>
        <v/>
      </c>
    </row>
    <row r="79" spans="1:3" ht="15">
      <c r="A79" s="1" t="str">
        <f t="shared" si="3"/>
        <v/>
      </c>
      <c r="B79" s="3" t="str">
        <f t="shared" si="4"/>
        <v/>
      </c>
      <c r="C79" s="2" t="str">
        <f t="shared" si="5"/>
        <v/>
      </c>
    </row>
    <row r="80" spans="1:3" ht="15">
      <c r="A80" s="1" t="str">
        <f t="shared" si="3"/>
        <v/>
      </c>
      <c r="B80" s="3" t="str">
        <f t="shared" si="4"/>
        <v/>
      </c>
      <c r="C80" s="2" t="str">
        <f t="shared" si="5"/>
        <v/>
      </c>
    </row>
    <row r="81" spans="1:3" ht="15">
      <c r="A81" s="1" t="str">
        <f t="shared" si="3"/>
        <v/>
      </c>
      <c r="B81" s="3" t="str">
        <f t="shared" si="4"/>
        <v/>
      </c>
      <c r="C81" s="2" t="str">
        <f t="shared" si="5"/>
        <v/>
      </c>
    </row>
    <row r="82" spans="1:3" ht="15">
      <c r="A82" s="1" t="str">
        <f t="shared" si="3"/>
        <v/>
      </c>
      <c r="B82" s="3" t="str">
        <f t="shared" si="4"/>
        <v/>
      </c>
      <c r="C82" s="2" t="str">
        <f t="shared" si="5"/>
        <v/>
      </c>
    </row>
    <row r="83" spans="1:3" ht="15">
      <c r="A83" s="1" t="str">
        <f t="shared" si="3"/>
        <v/>
      </c>
      <c r="B83" s="3" t="str">
        <f t="shared" si="4"/>
        <v/>
      </c>
      <c r="C83" s="2" t="str">
        <f t="shared" si="5"/>
        <v/>
      </c>
    </row>
    <row r="84" spans="1:3" ht="15">
      <c r="A84" s="1" t="str">
        <f t="shared" si="3"/>
        <v/>
      </c>
      <c r="B84" s="3" t="str">
        <f t="shared" si="4"/>
        <v/>
      </c>
      <c r="C84" s="2" t="str">
        <f t="shared" si="5"/>
        <v/>
      </c>
    </row>
    <row r="85" spans="1:3" ht="15">
      <c r="A85" s="1" t="str">
        <f t="shared" si="3"/>
        <v/>
      </c>
      <c r="B85" s="3" t="str">
        <f t="shared" si="4"/>
        <v/>
      </c>
      <c r="C85" s="2" t="str">
        <f t="shared" si="5"/>
        <v/>
      </c>
    </row>
    <row r="86" spans="1:3" ht="15">
      <c r="A86" s="1" t="str">
        <f t="shared" si="3"/>
        <v/>
      </c>
      <c r="B86" s="3" t="str">
        <f t="shared" si="4"/>
        <v/>
      </c>
      <c r="C86" s="2" t="str">
        <f t="shared" si="5"/>
        <v/>
      </c>
    </row>
    <row r="87" spans="1:3" ht="15">
      <c r="A87" s="1" t="str">
        <f t="shared" si="3"/>
        <v/>
      </c>
      <c r="B87" s="3" t="str">
        <f t="shared" si="4"/>
        <v/>
      </c>
      <c r="C87" s="2" t="str">
        <f t="shared" si="5"/>
        <v/>
      </c>
    </row>
    <row r="88" spans="1:3" ht="15">
      <c r="A88" s="1" t="str">
        <f t="shared" ref="A88:A131" si="6">IF(A87="","",IF($D$2+A87&lt;=$F$4,$D$2+A87,""))</f>
        <v/>
      </c>
      <c r="B88" s="3" t="str">
        <f t="shared" ref="B88:B131" si="7">IF(A88="","",IF(A88&lt;=$F$3,B87,B87-($F$2/($F$4-$F$3))))</f>
        <v/>
      </c>
      <c r="C88" s="2" t="str">
        <f t="shared" ref="C88:C131" si="8">IF(B88="","",(($H$3+$H$4-$H$5)/(12/$F$5)*(POWER((1/((1+(($H$3+1%)/(12/$F$5))*1))),A88)))*B87)</f>
        <v/>
      </c>
    </row>
    <row r="89" spans="1:3" ht="15">
      <c r="A89" s="1" t="str">
        <f t="shared" si="6"/>
        <v/>
      </c>
      <c r="B89" s="3" t="str">
        <f t="shared" si="7"/>
        <v/>
      </c>
      <c r="C89" s="2" t="str">
        <f t="shared" si="8"/>
        <v/>
      </c>
    </row>
    <row r="90" spans="1:3" ht="15">
      <c r="A90" s="1" t="str">
        <f t="shared" si="6"/>
        <v/>
      </c>
      <c r="B90" s="3" t="str">
        <f t="shared" si="7"/>
        <v/>
      </c>
      <c r="C90" s="2" t="str">
        <f t="shared" si="8"/>
        <v/>
      </c>
    </row>
    <row r="91" spans="1:3" ht="15">
      <c r="A91" s="1" t="str">
        <f t="shared" si="6"/>
        <v/>
      </c>
      <c r="B91" s="3" t="str">
        <f t="shared" si="7"/>
        <v/>
      </c>
      <c r="C91" s="2" t="str">
        <f t="shared" si="8"/>
        <v/>
      </c>
    </row>
    <row r="92" spans="1:3" ht="15">
      <c r="A92" s="1" t="str">
        <f t="shared" si="6"/>
        <v/>
      </c>
      <c r="B92" s="3" t="str">
        <f t="shared" si="7"/>
        <v/>
      </c>
      <c r="C92" s="2" t="str">
        <f t="shared" si="8"/>
        <v/>
      </c>
    </row>
    <row r="93" spans="1:3" ht="15">
      <c r="A93" s="1" t="str">
        <f t="shared" si="6"/>
        <v/>
      </c>
      <c r="B93" s="3" t="str">
        <f t="shared" si="7"/>
        <v/>
      </c>
      <c r="C93" s="2" t="str">
        <f t="shared" si="8"/>
        <v/>
      </c>
    </row>
    <row r="94" spans="1:3" ht="15">
      <c r="A94" s="1" t="str">
        <f t="shared" si="6"/>
        <v/>
      </c>
      <c r="B94" s="3" t="str">
        <f t="shared" si="7"/>
        <v/>
      </c>
      <c r="C94" s="2" t="str">
        <f t="shared" si="8"/>
        <v/>
      </c>
    </row>
    <row r="95" spans="1:3" ht="15">
      <c r="A95" s="1" t="str">
        <f t="shared" si="6"/>
        <v/>
      </c>
      <c r="B95" s="3" t="str">
        <f t="shared" si="7"/>
        <v/>
      </c>
      <c r="C95" s="2" t="str">
        <f t="shared" si="8"/>
        <v/>
      </c>
    </row>
    <row r="96" spans="1:3" ht="15">
      <c r="A96" s="1" t="str">
        <f t="shared" si="6"/>
        <v/>
      </c>
      <c r="B96" s="3" t="str">
        <f t="shared" si="7"/>
        <v/>
      </c>
      <c r="C96" s="2" t="str">
        <f t="shared" si="8"/>
        <v/>
      </c>
    </row>
    <row r="97" spans="1:3" ht="15">
      <c r="A97" s="1" t="str">
        <f t="shared" si="6"/>
        <v/>
      </c>
      <c r="B97" s="3" t="str">
        <f t="shared" si="7"/>
        <v/>
      </c>
      <c r="C97" s="2" t="str">
        <f t="shared" si="8"/>
        <v/>
      </c>
    </row>
    <row r="98" spans="1:3" ht="15">
      <c r="A98" s="1" t="str">
        <f t="shared" si="6"/>
        <v/>
      </c>
      <c r="B98" s="3" t="str">
        <f t="shared" si="7"/>
        <v/>
      </c>
      <c r="C98" s="2" t="str">
        <f t="shared" si="8"/>
        <v/>
      </c>
    </row>
    <row r="99" spans="1:3" ht="15">
      <c r="A99" s="1" t="str">
        <f t="shared" si="6"/>
        <v/>
      </c>
      <c r="B99" s="3" t="str">
        <f t="shared" si="7"/>
        <v/>
      </c>
      <c r="C99" s="2" t="str">
        <f t="shared" si="8"/>
        <v/>
      </c>
    </row>
    <row r="100" spans="1:3" ht="15">
      <c r="A100" s="1" t="str">
        <f t="shared" si="6"/>
        <v/>
      </c>
      <c r="B100" s="3" t="str">
        <f t="shared" si="7"/>
        <v/>
      </c>
      <c r="C100" s="2" t="str">
        <f t="shared" si="8"/>
        <v/>
      </c>
    </row>
    <row r="101" spans="1:3" ht="15">
      <c r="A101" s="1" t="str">
        <f t="shared" si="6"/>
        <v/>
      </c>
      <c r="B101" s="3" t="str">
        <f t="shared" si="7"/>
        <v/>
      </c>
      <c r="C101" s="2" t="str">
        <f t="shared" si="8"/>
        <v/>
      </c>
    </row>
    <row r="102" spans="1:3" ht="15">
      <c r="A102" s="1" t="str">
        <f t="shared" si="6"/>
        <v/>
      </c>
      <c r="B102" s="3" t="str">
        <f t="shared" si="7"/>
        <v/>
      </c>
      <c r="C102" s="2" t="str">
        <f t="shared" si="8"/>
        <v/>
      </c>
    </row>
    <row r="103" spans="1:3" ht="15">
      <c r="A103" s="1" t="str">
        <f t="shared" si="6"/>
        <v/>
      </c>
      <c r="B103" s="3" t="str">
        <f t="shared" si="7"/>
        <v/>
      </c>
      <c r="C103" s="2" t="str">
        <f t="shared" si="8"/>
        <v/>
      </c>
    </row>
    <row r="104" spans="1:3" ht="15">
      <c r="A104" s="1" t="str">
        <f t="shared" si="6"/>
        <v/>
      </c>
      <c r="B104" s="3" t="str">
        <f t="shared" si="7"/>
        <v/>
      </c>
      <c r="C104" s="2" t="str">
        <f t="shared" si="8"/>
        <v/>
      </c>
    </row>
    <row r="105" spans="1:3" ht="15">
      <c r="A105" s="1" t="str">
        <f t="shared" si="6"/>
        <v/>
      </c>
      <c r="B105" s="3" t="str">
        <f t="shared" si="7"/>
        <v/>
      </c>
      <c r="C105" s="2" t="str">
        <f t="shared" si="8"/>
        <v/>
      </c>
    </row>
    <row r="106" spans="1:3" ht="15">
      <c r="A106" s="1" t="str">
        <f t="shared" si="6"/>
        <v/>
      </c>
      <c r="B106" s="3" t="str">
        <f t="shared" si="7"/>
        <v/>
      </c>
      <c r="C106" s="2" t="str">
        <f t="shared" si="8"/>
        <v/>
      </c>
    </row>
    <row r="107" spans="1:3" ht="15">
      <c r="A107" s="1" t="str">
        <f t="shared" si="6"/>
        <v/>
      </c>
      <c r="B107" s="3" t="str">
        <f t="shared" si="7"/>
        <v/>
      </c>
      <c r="C107" s="2" t="str">
        <f t="shared" si="8"/>
        <v/>
      </c>
    </row>
    <row r="108" spans="1:3" ht="15">
      <c r="A108" s="1" t="str">
        <f t="shared" si="6"/>
        <v/>
      </c>
      <c r="B108" s="3" t="str">
        <f t="shared" si="7"/>
        <v/>
      </c>
      <c r="C108" s="2" t="str">
        <f t="shared" si="8"/>
        <v/>
      </c>
    </row>
    <row r="109" spans="1:3" ht="15">
      <c r="A109" s="1" t="str">
        <f t="shared" si="6"/>
        <v/>
      </c>
      <c r="B109" s="3" t="str">
        <f t="shared" si="7"/>
        <v/>
      </c>
      <c r="C109" s="2" t="str">
        <f t="shared" si="8"/>
        <v/>
      </c>
    </row>
    <row r="110" spans="1:3" ht="15">
      <c r="A110" s="1" t="str">
        <f t="shared" si="6"/>
        <v/>
      </c>
      <c r="B110" s="3" t="str">
        <f t="shared" si="7"/>
        <v/>
      </c>
      <c r="C110" s="2" t="str">
        <f t="shared" si="8"/>
        <v/>
      </c>
    </row>
    <row r="111" spans="1:3" ht="15">
      <c r="A111" s="1" t="str">
        <f t="shared" si="6"/>
        <v/>
      </c>
      <c r="B111" s="3" t="str">
        <f t="shared" si="7"/>
        <v/>
      </c>
      <c r="C111" s="2" t="str">
        <f t="shared" si="8"/>
        <v/>
      </c>
    </row>
    <row r="112" spans="1:3" ht="15">
      <c r="A112" s="1" t="str">
        <f t="shared" si="6"/>
        <v/>
      </c>
      <c r="B112" s="3" t="str">
        <f t="shared" si="7"/>
        <v/>
      </c>
      <c r="C112" s="2" t="str">
        <f t="shared" si="8"/>
        <v/>
      </c>
    </row>
    <row r="113" spans="1:3" ht="15">
      <c r="A113" s="1" t="str">
        <f t="shared" si="6"/>
        <v/>
      </c>
      <c r="B113" s="3" t="str">
        <f t="shared" si="7"/>
        <v/>
      </c>
      <c r="C113" s="2" t="str">
        <f t="shared" si="8"/>
        <v/>
      </c>
    </row>
    <row r="114" spans="1:3" ht="15">
      <c r="A114" s="1" t="str">
        <f t="shared" si="6"/>
        <v/>
      </c>
      <c r="B114" s="3" t="str">
        <f t="shared" si="7"/>
        <v/>
      </c>
      <c r="C114" s="2" t="str">
        <f t="shared" si="8"/>
        <v/>
      </c>
    </row>
    <row r="115" spans="1:3" ht="15">
      <c r="A115" s="1" t="str">
        <f t="shared" si="6"/>
        <v/>
      </c>
      <c r="B115" s="3" t="str">
        <f t="shared" si="7"/>
        <v/>
      </c>
      <c r="C115" s="2" t="str">
        <f t="shared" si="8"/>
        <v/>
      </c>
    </row>
    <row r="116" spans="1:3" ht="15">
      <c r="A116" s="1" t="str">
        <f t="shared" si="6"/>
        <v/>
      </c>
      <c r="B116" s="3" t="str">
        <f t="shared" si="7"/>
        <v/>
      </c>
      <c r="C116" s="2" t="str">
        <f t="shared" si="8"/>
        <v/>
      </c>
    </row>
    <row r="117" spans="1:3" ht="15">
      <c r="A117" s="1" t="str">
        <f t="shared" si="6"/>
        <v/>
      </c>
      <c r="B117" s="3" t="str">
        <f t="shared" si="7"/>
        <v/>
      </c>
      <c r="C117" s="2" t="str">
        <f t="shared" si="8"/>
        <v/>
      </c>
    </row>
    <row r="118" spans="1:3" ht="15">
      <c r="A118" s="1" t="str">
        <f t="shared" si="6"/>
        <v/>
      </c>
      <c r="B118" s="3" t="str">
        <f t="shared" si="7"/>
        <v/>
      </c>
      <c r="C118" s="2" t="str">
        <f t="shared" si="8"/>
        <v/>
      </c>
    </row>
    <row r="119" spans="1:3" ht="15">
      <c r="A119" s="1" t="str">
        <f t="shared" si="6"/>
        <v/>
      </c>
      <c r="B119" s="3" t="str">
        <f t="shared" si="7"/>
        <v/>
      </c>
      <c r="C119" s="2" t="str">
        <f t="shared" si="8"/>
        <v/>
      </c>
    </row>
    <row r="120" spans="1:3" ht="15">
      <c r="A120" s="1" t="str">
        <f t="shared" si="6"/>
        <v/>
      </c>
      <c r="B120" s="3" t="str">
        <f t="shared" si="7"/>
        <v/>
      </c>
      <c r="C120" s="2" t="str">
        <f t="shared" si="8"/>
        <v/>
      </c>
    </row>
    <row r="121" spans="1:3" ht="15">
      <c r="A121" s="1" t="str">
        <f t="shared" si="6"/>
        <v/>
      </c>
      <c r="B121" s="3" t="str">
        <f t="shared" si="7"/>
        <v/>
      </c>
      <c r="C121" s="2" t="str">
        <f t="shared" si="8"/>
        <v/>
      </c>
    </row>
    <row r="122" spans="1:3" ht="15">
      <c r="A122" s="1" t="str">
        <f t="shared" si="6"/>
        <v/>
      </c>
      <c r="B122" s="3" t="str">
        <f t="shared" si="7"/>
        <v/>
      </c>
      <c r="C122" s="2" t="str">
        <f t="shared" si="8"/>
        <v/>
      </c>
    </row>
    <row r="123" spans="1:3" ht="15">
      <c r="A123" s="1" t="str">
        <f t="shared" si="6"/>
        <v/>
      </c>
      <c r="B123" s="3" t="str">
        <f t="shared" si="7"/>
        <v/>
      </c>
      <c r="C123" s="2" t="str">
        <f t="shared" si="8"/>
        <v/>
      </c>
    </row>
    <row r="124" spans="1:3" ht="15">
      <c r="A124" s="1" t="str">
        <f t="shared" si="6"/>
        <v/>
      </c>
      <c r="B124" s="3" t="str">
        <f t="shared" si="7"/>
        <v/>
      </c>
      <c r="C124" s="2" t="str">
        <f t="shared" si="8"/>
        <v/>
      </c>
    </row>
    <row r="125" spans="1:3" ht="15">
      <c r="A125" s="1" t="str">
        <f t="shared" si="6"/>
        <v/>
      </c>
      <c r="B125" s="3" t="str">
        <f t="shared" si="7"/>
        <v/>
      </c>
      <c r="C125" s="2" t="str">
        <f t="shared" si="8"/>
        <v/>
      </c>
    </row>
    <row r="126" spans="1:3" ht="15">
      <c r="A126" s="1" t="str">
        <f t="shared" si="6"/>
        <v/>
      </c>
      <c r="B126" s="3" t="str">
        <f t="shared" si="7"/>
        <v/>
      </c>
      <c r="C126" s="2" t="str">
        <f t="shared" si="8"/>
        <v/>
      </c>
    </row>
    <row r="127" spans="1:3" ht="15">
      <c r="A127" s="1" t="str">
        <f t="shared" si="6"/>
        <v/>
      </c>
      <c r="B127" s="3" t="str">
        <f t="shared" si="7"/>
        <v/>
      </c>
      <c r="C127" s="2" t="str">
        <f t="shared" si="8"/>
        <v/>
      </c>
    </row>
    <row r="128" spans="1:3" ht="15">
      <c r="A128" s="1" t="str">
        <f t="shared" si="6"/>
        <v/>
      </c>
      <c r="B128" s="3" t="str">
        <f t="shared" si="7"/>
        <v/>
      </c>
      <c r="C128" s="2" t="str">
        <f t="shared" si="8"/>
        <v/>
      </c>
    </row>
    <row r="129" spans="1:3" ht="15">
      <c r="A129" s="1" t="str">
        <f t="shared" si="6"/>
        <v/>
      </c>
      <c r="B129" s="3" t="str">
        <f t="shared" si="7"/>
        <v/>
      </c>
      <c r="C129" s="2" t="str">
        <f t="shared" si="8"/>
        <v/>
      </c>
    </row>
    <row r="130" spans="1:3" ht="15">
      <c r="A130" s="1" t="str">
        <f t="shared" si="6"/>
        <v/>
      </c>
      <c r="B130" s="3" t="str">
        <f t="shared" si="7"/>
        <v/>
      </c>
      <c r="C130" s="2" t="str">
        <f t="shared" si="8"/>
        <v/>
      </c>
    </row>
    <row r="131" spans="1:3" ht="15">
      <c r="A131" s="1" t="str">
        <f t="shared" si="6"/>
        <v/>
      </c>
      <c r="B131" s="3" t="str">
        <f t="shared" si="7"/>
        <v/>
      </c>
      <c r="C131" s="2" t="str">
        <f t="shared" si="8"/>
        <v/>
      </c>
    </row>
    <row r="132" spans="1:3" ht="15">
      <c r="A132" s="1" t="str">
        <f t="shared" ref="A132:A195" si="9">IF(A131="","",IF($D$2+A131&lt;=$F$4,$D$2+A131,""))</f>
        <v/>
      </c>
      <c r="B132" s="3" t="str">
        <f t="shared" ref="B132:B195" si="10">IF(A132="","",IF(A132&lt;=$F$3,B131,B131-($F$2/($F$4-$F$3))))</f>
        <v/>
      </c>
      <c r="C132" s="2" t="str">
        <f t="shared" ref="C132:C195" si="11">IF(B132="","",(($H$3+$H$4-$H$5)/(12/$F$5)*(POWER((1/((1+(($H$3+1%)/(12/$F$5))*1))),A132)))*B131)</f>
        <v/>
      </c>
    </row>
    <row r="133" spans="1:3" ht="15">
      <c r="A133" s="1" t="str">
        <f t="shared" si="9"/>
        <v/>
      </c>
      <c r="B133" s="3" t="str">
        <f t="shared" si="10"/>
        <v/>
      </c>
      <c r="C133" s="2" t="str">
        <f t="shared" si="11"/>
        <v/>
      </c>
    </row>
    <row r="134" spans="1:3" ht="15">
      <c r="A134" s="1" t="str">
        <f t="shared" si="9"/>
        <v/>
      </c>
      <c r="B134" s="3" t="str">
        <f t="shared" si="10"/>
        <v/>
      </c>
      <c r="C134" s="2" t="str">
        <f t="shared" si="11"/>
        <v/>
      </c>
    </row>
    <row r="135" spans="1:3" ht="15">
      <c r="A135" s="1" t="str">
        <f t="shared" si="9"/>
        <v/>
      </c>
      <c r="B135" s="3" t="str">
        <f t="shared" si="10"/>
        <v/>
      </c>
      <c r="C135" s="2" t="str">
        <f t="shared" si="11"/>
        <v/>
      </c>
    </row>
    <row r="136" spans="1:3" ht="15">
      <c r="A136" s="1" t="str">
        <f t="shared" si="9"/>
        <v/>
      </c>
      <c r="B136" s="3" t="str">
        <f t="shared" si="10"/>
        <v/>
      </c>
      <c r="C136" s="2" t="str">
        <f t="shared" si="11"/>
        <v/>
      </c>
    </row>
    <row r="137" spans="1:3" ht="15">
      <c r="A137" s="1" t="str">
        <f t="shared" si="9"/>
        <v/>
      </c>
      <c r="B137" s="3" t="str">
        <f t="shared" si="10"/>
        <v/>
      </c>
      <c r="C137" s="2" t="str">
        <f t="shared" si="11"/>
        <v/>
      </c>
    </row>
    <row r="138" spans="1:3" ht="15">
      <c r="A138" s="1" t="str">
        <f t="shared" si="9"/>
        <v/>
      </c>
      <c r="B138" s="3" t="str">
        <f t="shared" si="10"/>
        <v/>
      </c>
      <c r="C138" s="2" t="str">
        <f t="shared" si="11"/>
        <v/>
      </c>
    </row>
    <row r="139" spans="1:3" ht="15">
      <c r="A139" s="1" t="str">
        <f t="shared" si="9"/>
        <v/>
      </c>
      <c r="B139" s="3" t="str">
        <f t="shared" si="10"/>
        <v/>
      </c>
      <c r="C139" s="2" t="str">
        <f t="shared" si="11"/>
        <v/>
      </c>
    </row>
    <row r="140" spans="1:3" ht="15">
      <c r="A140" s="1" t="str">
        <f t="shared" si="9"/>
        <v/>
      </c>
      <c r="B140" s="3" t="str">
        <f t="shared" si="10"/>
        <v/>
      </c>
      <c r="C140" s="2" t="str">
        <f t="shared" si="11"/>
        <v/>
      </c>
    </row>
    <row r="141" spans="1:3" ht="15">
      <c r="A141" s="1" t="str">
        <f t="shared" si="9"/>
        <v/>
      </c>
      <c r="B141" s="3" t="str">
        <f t="shared" si="10"/>
        <v/>
      </c>
      <c r="C141" s="2" t="str">
        <f t="shared" si="11"/>
        <v/>
      </c>
    </row>
    <row r="142" spans="1:3" ht="15">
      <c r="A142" s="1" t="str">
        <f t="shared" si="9"/>
        <v/>
      </c>
      <c r="B142" s="3" t="str">
        <f t="shared" si="10"/>
        <v/>
      </c>
      <c r="C142" s="2" t="str">
        <f t="shared" si="11"/>
        <v/>
      </c>
    </row>
    <row r="143" spans="1:3" ht="15">
      <c r="A143" s="1" t="str">
        <f t="shared" si="9"/>
        <v/>
      </c>
      <c r="B143" s="3" t="str">
        <f t="shared" si="10"/>
        <v/>
      </c>
      <c r="C143" s="2" t="str">
        <f t="shared" si="11"/>
        <v/>
      </c>
    </row>
    <row r="144" spans="1:3" ht="15">
      <c r="A144" s="1" t="str">
        <f t="shared" si="9"/>
        <v/>
      </c>
      <c r="B144" s="3" t="str">
        <f t="shared" si="10"/>
        <v/>
      </c>
      <c r="C144" s="2" t="str">
        <f t="shared" si="11"/>
        <v/>
      </c>
    </row>
    <row r="145" spans="1:3" ht="15">
      <c r="A145" s="1" t="str">
        <f t="shared" si="9"/>
        <v/>
      </c>
      <c r="B145" s="3" t="str">
        <f t="shared" si="10"/>
        <v/>
      </c>
      <c r="C145" s="2" t="str">
        <f t="shared" si="11"/>
        <v/>
      </c>
    </row>
    <row r="146" spans="1:3" ht="15">
      <c r="A146" s="1" t="str">
        <f t="shared" si="9"/>
        <v/>
      </c>
      <c r="B146" s="3" t="str">
        <f t="shared" si="10"/>
        <v/>
      </c>
      <c r="C146" s="2" t="str">
        <f t="shared" si="11"/>
        <v/>
      </c>
    </row>
    <row r="147" spans="1:3" ht="15">
      <c r="A147" s="1" t="str">
        <f t="shared" si="9"/>
        <v/>
      </c>
      <c r="B147" s="3" t="str">
        <f t="shared" si="10"/>
        <v/>
      </c>
      <c r="C147" s="2" t="str">
        <f t="shared" si="11"/>
        <v/>
      </c>
    </row>
    <row r="148" spans="1:3" ht="15">
      <c r="A148" s="1" t="str">
        <f t="shared" si="9"/>
        <v/>
      </c>
      <c r="B148" s="3" t="str">
        <f t="shared" si="10"/>
        <v/>
      </c>
      <c r="C148" s="2" t="str">
        <f t="shared" si="11"/>
        <v/>
      </c>
    </row>
    <row r="149" spans="1:3" ht="15">
      <c r="A149" s="1" t="str">
        <f t="shared" si="9"/>
        <v/>
      </c>
      <c r="B149" s="3" t="str">
        <f t="shared" si="10"/>
        <v/>
      </c>
      <c r="C149" s="2" t="str">
        <f t="shared" si="11"/>
        <v/>
      </c>
    </row>
    <row r="150" spans="1:3" ht="15">
      <c r="A150" s="1" t="str">
        <f t="shared" si="9"/>
        <v/>
      </c>
      <c r="B150" s="3" t="str">
        <f t="shared" si="10"/>
        <v/>
      </c>
      <c r="C150" s="2" t="str">
        <f t="shared" si="11"/>
        <v/>
      </c>
    </row>
    <row r="151" spans="1:3" ht="15">
      <c r="A151" s="1" t="str">
        <f t="shared" si="9"/>
        <v/>
      </c>
      <c r="B151" s="3" t="str">
        <f t="shared" si="10"/>
        <v/>
      </c>
      <c r="C151" s="2" t="str">
        <f t="shared" si="11"/>
        <v/>
      </c>
    </row>
    <row r="152" spans="1:3" ht="15">
      <c r="A152" s="1" t="str">
        <f t="shared" si="9"/>
        <v/>
      </c>
      <c r="B152" s="3" t="str">
        <f t="shared" si="10"/>
        <v/>
      </c>
      <c r="C152" s="2" t="str">
        <f t="shared" si="11"/>
        <v/>
      </c>
    </row>
    <row r="153" spans="1:3" ht="15">
      <c r="A153" s="1" t="str">
        <f t="shared" si="9"/>
        <v/>
      </c>
      <c r="B153" s="3" t="str">
        <f t="shared" si="10"/>
        <v/>
      </c>
      <c r="C153" s="2" t="str">
        <f t="shared" si="11"/>
        <v/>
      </c>
    </row>
    <row r="154" spans="1:3" ht="15">
      <c r="A154" s="1" t="str">
        <f t="shared" si="9"/>
        <v/>
      </c>
      <c r="B154" s="3" t="str">
        <f t="shared" si="10"/>
        <v/>
      </c>
      <c r="C154" s="2" t="str">
        <f t="shared" si="11"/>
        <v/>
      </c>
    </row>
    <row r="155" spans="1:3" ht="15">
      <c r="A155" s="1" t="str">
        <f t="shared" si="9"/>
        <v/>
      </c>
      <c r="B155" s="3" t="str">
        <f t="shared" si="10"/>
        <v/>
      </c>
      <c r="C155" s="2" t="str">
        <f t="shared" si="11"/>
        <v/>
      </c>
    </row>
    <row r="156" spans="1:3" ht="15">
      <c r="A156" s="1" t="str">
        <f t="shared" si="9"/>
        <v/>
      </c>
      <c r="B156" s="3" t="str">
        <f t="shared" si="10"/>
        <v/>
      </c>
      <c r="C156" s="2" t="str">
        <f t="shared" si="11"/>
        <v/>
      </c>
    </row>
    <row r="157" spans="1:3" ht="15">
      <c r="A157" s="1" t="str">
        <f t="shared" si="9"/>
        <v/>
      </c>
      <c r="B157" s="3" t="str">
        <f t="shared" si="10"/>
        <v/>
      </c>
      <c r="C157" s="2" t="str">
        <f t="shared" si="11"/>
        <v/>
      </c>
    </row>
    <row r="158" spans="1:3" ht="15">
      <c r="A158" s="1" t="str">
        <f t="shared" si="9"/>
        <v/>
      </c>
      <c r="B158" s="3" t="str">
        <f t="shared" si="10"/>
        <v/>
      </c>
      <c r="C158" s="2" t="str">
        <f t="shared" si="11"/>
        <v/>
      </c>
    </row>
    <row r="159" spans="1:3" ht="15">
      <c r="A159" s="1" t="str">
        <f t="shared" si="9"/>
        <v/>
      </c>
      <c r="B159" s="3" t="str">
        <f t="shared" si="10"/>
        <v/>
      </c>
      <c r="C159" s="2" t="str">
        <f t="shared" si="11"/>
        <v/>
      </c>
    </row>
    <row r="160" spans="1:3" ht="15">
      <c r="A160" s="1" t="str">
        <f t="shared" si="9"/>
        <v/>
      </c>
      <c r="B160" s="3" t="str">
        <f t="shared" si="10"/>
        <v/>
      </c>
      <c r="C160" s="2" t="str">
        <f t="shared" si="11"/>
        <v/>
      </c>
    </row>
    <row r="161" spans="1:3" ht="15">
      <c r="A161" s="1" t="str">
        <f t="shared" si="9"/>
        <v/>
      </c>
      <c r="B161" s="3" t="str">
        <f t="shared" si="10"/>
        <v/>
      </c>
      <c r="C161" s="2" t="str">
        <f t="shared" si="11"/>
        <v/>
      </c>
    </row>
    <row r="162" spans="1:3" ht="15">
      <c r="A162" s="1" t="str">
        <f t="shared" si="9"/>
        <v/>
      </c>
      <c r="B162" s="3" t="str">
        <f t="shared" si="10"/>
        <v/>
      </c>
      <c r="C162" s="2" t="str">
        <f t="shared" si="11"/>
        <v/>
      </c>
    </row>
    <row r="163" spans="1:3" ht="15">
      <c r="A163" s="1" t="str">
        <f t="shared" si="9"/>
        <v/>
      </c>
      <c r="B163" s="3" t="str">
        <f t="shared" si="10"/>
        <v/>
      </c>
      <c r="C163" s="2" t="str">
        <f t="shared" si="11"/>
        <v/>
      </c>
    </row>
    <row r="164" spans="1:3" ht="15">
      <c r="A164" s="1" t="str">
        <f t="shared" si="9"/>
        <v/>
      </c>
      <c r="B164" s="3" t="str">
        <f t="shared" si="10"/>
        <v/>
      </c>
      <c r="C164" s="2" t="str">
        <f t="shared" si="11"/>
        <v/>
      </c>
    </row>
    <row r="165" spans="1:3" ht="15">
      <c r="A165" s="1" t="str">
        <f t="shared" si="9"/>
        <v/>
      </c>
      <c r="B165" s="3" t="str">
        <f t="shared" si="10"/>
        <v/>
      </c>
      <c r="C165" s="2" t="str">
        <f t="shared" si="11"/>
        <v/>
      </c>
    </row>
    <row r="166" spans="1:3" ht="15">
      <c r="A166" s="1" t="str">
        <f t="shared" si="9"/>
        <v/>
      </c>
      <c r="B166" s="3" t="str">
        <f t="shared" si="10"/>
        <v/>
      </c>
      <c r="C166" s="2" t="str">
        <f t="shared" si="11"/>
        <v/>
      </c>
    </row>
    <row r="167" spans="1:3" ht="15">
      <c r="A167" s="1" t="str">
        <f t="shared" si="9"/>
        <v/>
      </c>
      <c r="B167" s="3" t="str">
        <f t="shared" si="10"/>
        <v/>
      </c>
      <c r="C167" s="2" t="str">
        <f t="shared" si="11"/>
        <v/>
      </c>
    </row>
    <row r="168" spans="1:3" ht="15">
      <c r="A168" s="1" t="str">
        <f t="shared" si="9"/>
        <v/>
      </c>
      <c r="B168" s="3" t="str">
        <f t="shared" si="10"/>
        <v/>
      </c>
      <c r="C168" s="2" t="str">
        <f t="shared" si="11"/>
        <v/>
      </c>
    </row>
    <row r="169" spans="1:3" ht="15">
      <c r="A169" s="1" t="str">
        <f t="shared" si="9"/>
        <v/>
      </c>
      <c r="B169" s="3" t="str">
        <f t="shared" si="10"/>
        <v/>
      </c>
      <c r="C169" s="2" t="str">
        <f t="shared" si="11"/>
        <v/>
      </c>
    </row>
    <row r="170" spans="1:3" ht="15">
      <c r="A170" s="1" t="str">
        <f t="shared" si="9"/>
        <v/>
      </c>
      <c r="B170" s="3" t="str">
        <f t="shared" si="10"/>
        <v/>
      </c>
      <c r="C170" s="2" t="str">
        <f t="shared" si="11"/>
        <v/>
      </c>
    </row>
    <row r="171" spans="1:3" ht="15">
      <c r="A171" s="1" t="str">
        <f t="shared" si="9"/>
        <v/>
      </c>
      <c r="B171" s="3" t="str">
        <f t="shared" si="10"/>
        <v/>
      </c>
      <c r="C171" s="2" t="str">
        <f t="shared" si="11"/>
        <v/>
      </c>
    </row>
    <row r="172" spans="1:3" ht="15">
      <c r="A172" s="1" t="str">
        <f t="shared" si="9"/>
        <v/>
      </c>
      <c r="B172" s="3" t="str">
        <f t="shared" si="10"/>
        <v/>
      </c>
      <c r="C172" s="2" t="str">
        <f t="shared" si="11"/>
        <v/>
      </c>
    </row>
    <row r="173" spans="1:3" ht="15">
      <c r="A173" s="1" t="str">
        <f t="shared" si="9"/>
        <v/>
      </c>
      <c r="B173" s="3" t="str">
        <f t="shared" si="10"/>
        <v/>
      </c>
      <c r="C173" s="2" t="str">
        <f t="shared" si="11"/>
        <v/>
      </c>
    </row>
    <row r="174" spans="1:3" ht="15">
      <c r="A174" s="1" t="str">
        <f t="shared" si="9"/>
        <v/>
      </c>
      <c r="B174" s="3" t="str">
        <f t="shared" si="10"/>
        <v/>
      </c>
      <c r="C174" s="2" t="str">
        <f t="shared" si="11"/>
        <v/>
      </c>
    </row>
    <row r="175" spans="1:3" ht="15">
      <c r="A175" s="1" t="str">
        <f t="shared" si="9"/>
        <v/>
      </c>
      <c r="B175" s="3" t="str">
        <f t="shared" si="10"/>
        <v/>
      </c>
      <c r="C175" s="2" t="str">
        <f t="shared" si="11"/>
        <v/>
      </c>
    </row>
    <row r="176" spans="1:3" ht="15">
      <c r="A176" s="1" t="str">
        <f t="shared" si="9"/>
        <v/>
      </c>
      <c r="B176" s="3" t="str">
        <f t="shared" si="10"/>
        <v/>
      </c>
      <c r="C176" s="2" t="str">
        <f t="shared" si="11"/>
        <v/>
      </c>
    </row>
    <row r="177" spans="1:3" ht="15">
      <c r="A177" s="1" t="str">
        <f t="shared" si="9"/>
        <v/>
      </c>
      <c r="B177" s="3" t="str">
        <f t="shared" si="10"/>
        <v/>
      </c>
      <c r="C177" s="2" t="str">
        <f t="shared" si="11"/>
        <v/>
      </c>
    </row>
    <row r="178" spans="1:3" ht="15">
      <c r="A178" s="1" t="str">
        <f t="shared" si="9"/>
        <v/>
      </c>
      <c r="B178" s="3" t="str">
        <f t="shared" si="10"/>
        <v/>
      </c>
      <c r="C178" s="2" t="str">
        <f t="shared" si="11"/>
        <v/>
      </c>
    </row>
    <row r="179" spans="1:3" ht="15">
      <c r="A179" s="1" t="str">
        <f t="shared" si="9"/>
        <v/>
      </c>
      <c r="B179" s="3" t="str">
        <f t="shared" si="10"/>
        <v/>
      </c>
      <c r="C179" s="2" t="str">
        <f t="shared" si="11"/>
        <v/>
      </c>
    </row>
    <row r="180" spans="1:3" ht="15">
      <c r="A180" s="1" t="str">
        <f t="shared" si="9"/>
        <v/>
      </c>
      <c r="B180" s="3" t="str">
        <f t="shared" si="10"/>
        <v/>
      </c>
      <c r="C180" s="2" t="str">
        <f t="shared" si="11"/>
        <v/>
      </c>
    </row>
    <row r="181" spans="1:3" ht="15">
      <c r="A181" s="1" t="str">
        <f t="shared" si="9"/>
        <v/>
      </c>
      <c r="B181" s="3" t="str">
        <f t="shared" si="10"/>
        <v/>
      </c>
      <c r="C181" s="2" t="str">
        <f t="shared" si="11"/>
        <v/>
      </c>
    </row>
    <row r="182" spans="1:3" ht="15">
      <c r="A182" s="1" t="str">
        <f t="shared" si="9"/>
        <v/>
      </c>
      <c r="B182" s="3" t="str">
        <f t="shared" si="10"/>
        <v/>
      </c>
      <c r="C182" s="2" t="str">
        <f t="shared" si="11"/>
        <v/>
      </c>
    </row>
    <row r="183" spans="1:3" ht="15">
      <c r="A183" s="1" t="str">
        <f t="shared" si="9"/>
        <v/>
      </c>
      <c r="B183" s="3" t="str">
        <f t="shared" si="10"/>
        <v/>
      </c>
      <c r="C183" s="2" t="str">
        <f t="shared" si="11"/>
        <v/>
      </c>
    </row>
    <row r="184" spans="1:3" ht="15">
      <c r="A184" s="1" t="str">
        <f t="shared" si="9"/>
        <v/>
      </c>
      <c r="B184" s="3" t="str">
        <f t="shared" si="10"/>
        <v/>
      </c>
      <c r="C184" s="2" t="str">
        <f t="shared" si="11"/>
        <v/>
      </c>
    </row>
    <row r="185" spans="1:3" ht="15">
      <c r="A185" s="1" t="str">
        <f t="shared" si="9"/>
        <v/>
      </c>
      <c r="B185" s="3" t="str">
        <f t="shared" si="10"/>
        <v/>
      </c>
      <c r="C185" s="2" t="str">
        <f t="shared" si="11"/>
        <v/>
      </c>
    </row>
    <row r="186" spans="1:3" ht="15">
      <c r="A186" s="1" t="str">
        <f t="shared" si="9"/>
        <v/>
      </c>
      <c r="B186" s="3" t="str">
        <f t="shared" si="10"/>
        <v/>
      </c>
      <c r="C186" s="2" t="str">
        <f t="shared" si="11"/>
        <v/>
      </c>
    </row>
    <row r="187" spans="1:3" ht="15">
      <c r="A187" s="1" t="str">
        <f t="shared" si="9"/>
        <v/>
      </c>
      <c r="B187" s="3" t="str">
        <f t="shared" si="10"/>
        <v/>
      </c>
      <c r="C187" s="2" t="str">
        <f t="shared" si="11"/>
        <v/>
      </c>
    </row>
    <row r="188" spans="1:3" ht="15">
      <c r="A188" s="1" t="str">
        <f t="shared" si="9"/>
        <v/>
      </c>
      <c r="B188" s="3" t="str">
        <f t="shared" si="10"/>
        <v/>
      </c>
      <c r="C188" s="2" t="str">
        <f t="shared" si="11"/>
        <v/>
      </c>
    </row>
    <row r="189" spans="1:3" ht="15">
      <c r="A189" s="1" t="str">
        <f t="shared" si="9"/>
        <v/>
      </c>
      <c r="B189" s="3" t="str">
        <f t="shared" si="10"/>
        <v/>
      </c>
      <c r="C189" s="2" t="str">
        <f t="shared" si="11"/>
        <v/>
      </c>
    </row>
    <row r="190" spans="1:3" ht="15">
      <c r="A190" s="1" t="str">
        <f t="shared" si="9"/>
        <v/>
      </c>
      <c r="B190" s="3" t="str">
        <f t="shared" si="10"/>
        <v/>
      </c>
      <c r="C190" s="2" t="str">
        <f t="shared" si="11"/>
        <v/>
      </c>
    </row>
    <row r="191" spans="1:3" ht="15">
      <c r="A191" s="1" t="str">
        <f t="shared" si="9"/>
        <v/>
      </c>
      <c r="B191" s="3" t="str">
        <f t="shared" si="10"/>
        <v/>
      </c>
      <c r="C191" s="2" t="str">
        <f t="shared" si="11"/>
        <v/>
      </c>
    </row>
    <row r="192" spans="1:3" ht="15">
      <c r="A192" s="1" t="str">
        <f t="shared" si="9"/>
        <v/>
      </c>
      <c r="B192" s="3" t="str">
        <f t="shared" si="10"/>
        <v/>
      </c>
      <c r="C192" s="2" t="str">
        <f t="shared" si="11"/>
        <v/>
      </c>
    </row>
    <row r="193" spans="1:3" ht="15">
      <c r="A193" s="1" t="str">
        <f t="shared" si="9"/>
        <v/>
      </c>
      <c r="B193" s="3" t="str">
        <f t="shared" si="10"/>
        <v/>
      </c>
      <c r="C193" s="2" t="str">
        <f t="shared" si="11"/>
        <v/>
      </c>
    </row>
    <row r="194" spans="1:3" ht="15">
      <c r="A194" s="1" t="str">
        <f t="shared" si="9"/>
        <v/>
      </c>
      <c r="B194" s="3" t="str">
        <f t="shared" si="10"/>
        <v/>
      </c>
      <c r="C194" s="2" t="str">
        <f t="shared" si="11"/>
        <v/>
      </c>
    </row>
    <row r="195" spans="1:3" ht="15">
      <c r="A195" s="1" t="str">
        <f t="shared" si="9"/>
        <v/>
      </c>
      <c r="B195" s="3" t="str">
        <f t="shared" si="10"/>
        <v/>
      </c>
      <c r="C195" s="2" t="str">
        <f t="shared" si="11"/>
        <v/>
      </c>
    </row>
    <row r="196" spans="1:3" ht="15">
      <c r="A196" s="1" t="str">
        <f t="shared" ref="A196:A203" si="12">IF(A195="","",IF($D$2+A195&lt;=$F$4,$D$2+A195,""))</f>
        <v/>
      </c>
      <c r="B196" s="3" t="str">
        <f t="shared" ref="B196:B203" si="13">IF(A196="","",IF(A196&lt;=$F$3,B195,B195-($F$2/($F$4-$F$3))))</f>
        <v/>
      </c>
      <c r="C196" s="2" t="str">
        <f t="shared" ref="C196:C203" si="14">IF(B196="","",(($H$3+$H$4-$H$5)/(12/$F$5)*(POWER((1/((1+(($H$3+1%)/(12/$F$5))*1))),A196)))*B195)</f>
        <v/>
      </c>
    </row>
    <row r="197" spans="1:3" ht="15">
      <c r="A197" s="1" t="str">
        <f t="shared" si="12"/>
        <v/>
      </c>
      <c r="B197" s="3" t="str">
        <f t="shared" si="13"/>
        <v/>
      </c>
      <c r="C197" s="2" t="str">
        <f t="shared" si="14"/>
        <v/>
      </c>
    </row>
    <row r="198" spans="1:3" ht="15">
      <c r="A198" s="1" t="str">
        <f t="shared" si="12"/>
        <v/>
      </c>
      <c r="B198" s="3" t="str">
        <f t="shared" si="13"/>
        <v/>
      </c>
      <c r="C198" s="2" t="str">
        <f t="shared" si="14"/>
        <v/>
      </c>
    </row>
    <row r="199" spans="1:3" ht="15">
      <c r="A199" s="1" t="str">
        <f t="shared" si="12"/>
        <v/>
      </c>
      <c r="B199" s="3" t="str">
        <f t="shared" si="13"/>
        <v/>
      </c>
      <c r="C199" s="2" t="str">
        <f t="shared" si="14"/>
        <v/>
      </c>
    </row>
    <row r="200" spans="1:3" ht="15">
      <c r="A200" s="1" t="str">
        <f t="shared" si="12"/>
        <v/>
      </c>
      <c r="B200" s="3" t="str">
        <f t="shared" si="13"/>
        <v/>
      </c>
      <c r="C200" s="2" t="str">
        <f t="shared" si="14"/>
        <v/>
      </c>
    </row>
    <row r="201" spans="1:3" ht="15">
      <c r="A201" s="1" t="str">
        <f t="shared" si="12"/>
        <v/>
      </c>
      <c r="B201" s="3" t="str">
        <f t="shared" si="13"/>
        <v/>
      </c>
      <c r="C201" s="2" t="str">
        <f t="shared" si="14"/>
        <v/>
      </c>
    </row>
    <row r="202" spans="1:3" ht="15">
      <c r="A202" s="1" t="str">
        <f t="shared" si="12"/>
        <v/>
      </c>
      <c r="B202" s="3" t="str">
        <f t="shared" si="13"/>
        <v/>
      </c>
      <c r="C202" s="2" t="str">
        <f t="shared" si="14"/>
        <v/>
      </c>
    </row>
    <row r="203" spans="1:3" ht="15">
      <c r="A203" s="1" t="str">
        <f t="shared" si="12"/>
        <v/>
      </c>
      <c r="B203" s="3" t="str">
        <f t="shared" si="13"/>
        <v/>
      </c>
      <c r="C203" s="2" t="str">
        <f t="shared" si="14"/>
        <v/>
      </c>
    </row>
  </sheetData>
  <mergeCells count="4">
    <mergeCell ref="E10:J17"/>
    <mergeCell ref="E20:J21"/>
    <mergeCell ref="K30:K31"/>
    <mergeCell ref="D34:J34"/>
  </mergeCells>
  <pageMargins left="0.70866141732283472" right="0.70866141732283472" top="0.74803149606299213" bottom="0.74803149606299213" header="0.31496062992125984" footer="0.31496062992125984"/>
  <pageSetup paperSize="9" scale="1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 Esl</vt:lpstr>
    </vt:vector>
  </TitlesOfParts>
  <Company>Finpiemonte S.p.A.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Siano.m</dc:creator>
  <cp:lastModifiedBy>staltari</cp:lastModifiedBy>
  <cp:lastPrinted>2016-04-04T14:53:26Z</cp:lastPrinted>
  <dcterms:created xsi:type="dcterms:W3CDTF">1997-06-11T15:05:45Z</dcterms:created>
  <dcterms:modified xsi:type="dcterms:W3CDTF">2016-06-23T12:50:07Z</dcterms:modified>
</cp:coreProperties>
</file>