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INANZA AGEVOLATA\documenti agevolaz\1 SETTORE A\Area A 1\339 - Empowerment\"/>
    </mc:Choice>
  </mc:AlternateContent>
  <bookViews>
    <workbookView xWindow="0" yWindow="0" windowWidth="28800" windowHeight="12300"/>
  </bookViews>
  <sheets>
    <sheet name="Calcolo De Minimis Fi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A10" i="1"/>
  <c r="A11" i="1" s="1"/>
  <c r="B9" i="1"/>
  <c r="J8" i="1"/>
  <c r="I5" i="1"/>
  <c r="I4" i="1"/>
  <c r="A12" i="1" l="1"/>
  <c r="B10" i="1"/>
  <c r="C10" i="1" s="1"/>
  <c r="B11" i="1" l="1"/>
  <c r="C11" i="1" s="1"/>
  <c r="A13" i="1"/>
  <c r="B12" i="1"/>
  <c r="C12" i="1" s="1"/>
  <c r="A14" i="1" l="1"/>
  <c r="B13" i="1"/>
  <c r="C13" i="1" s="1"/>
  <c r="B14" i="1" l="1"/>
  <c r="C14" i="1" s="1"/>
  <c r="A15" i="1"/>
  <c r="B15" i="1" l="1"/>
  <c r="C15" i="1" s="1"/>
  <c r="A16" i="1"/>
  <c r="A17" i="1" l="1"/>
  <c r="B16" i="1"/>
  <c r="C16" i="1" s="1"/>
  <c r="A18" i="1" l="1"/>
  <c r="B17" i="1"/>
  <c r="C17" i="1" s="1"/>
  <c r="B18" i="1" l="1"/>
  <c r="C18" i="1" s="1"/>
  <c r="A19" i="1"/>
  <c r="A20" i="1" l="1"/>
  <c r="B19" i="1"/>
  <c r="C19" i="1" s="1"/>
  <c r="A21" i="1" l="1"/>
  <c r="B20" i="1"/>
  <c r="C20" i="1" s="1"/>
  <c r="B21" i="1" l="1"/>
  <c r="C21" i="1" s="1"/>
  <c r="A22" i="1"/>
  <c r="B22" i="1" l="1"/>
  <c r="C22" i="1" s="1"/>
  <c r="A23" i="1"/>
  <c r="A24" i="1" l="1"/>
  <c r="B23" i="1"/>
  <c r="C23" i="1" s="1"/>
  <c r="A25" i="1" l="1"/>
  <c r="B24" i="1"/>
  <c r="C24" i="1" s="1"/>
  <c r="B25" i="1" l="1"/>
  <c r="C25" i="1" s="1"/>
  <c r="A26" i="1"/>
  <c r="B26" i="1" l="1"/>
  <c r="C26" i="1" s="1"/>
  <c r="A27" i="1"/>
  <c r="A28" i="1" l="1"/>
  <c r="B27" i="1"/>
  <c r="C27" i="1" s="1"/>
  <c r="A29" i="1" l="1"/>
  <c r="B28" i="1"/>
  <c r="C28" i="1" s="1"/>
  <c r="B29" i="1" l="1"/>
  <c r="C29" i="1" s="1"/>
  <c r="A30" i="1"/>
  <c r="B30" i="1" l="1"/>
  <c r="C30" i="1" s="1"/>
  <c r="A31" i="1"/>
  <c r="A32" i="1" l="1"/>
  <c r="B31" i="1"/>
  <c r="C31" i="1" s="1"/>
  <c r="A33" i="1" l="1"/>
  <c r="B32" i="1"/>
  <c r="C32" i="1" s="1"/>
  <c r="B33" i="1" l="1"/>
  <c r="C33" i="1" s="1"/>
  <c r="A36" i="1"/>
  <c r="B36" i="1" l="1"/>
  <c r="C36" i="1" s="1"/>
  <c r="A37" i="1"/>
  <c r="A38" i="1" l="1"/>
  <c r="B37" i="1"/>
  <c r="C37" i="1" s="1"/>
  <c r="A39" i="1" l="1"/>
  <c r="B38" i="1"/>
  <c r="C38" i="1" s="1"/>
  <c r="B39" i="1" l="1"/>
  <c r="C39" i="1" s="1"/>
  <c r="A40" i="1"/>
  <c r="B40" i="1" l="1"/>
  <c r="C40" i="1" s="1"/>
  <c r="A41" i="1"/>
  <c r="A42" i="1" l="1"/>
  <c r="B41" i="1"/>
  <c r="C41" i="1" s="1"/>
  <c r="A43" i="1" l="1"/>
  <c r="B42" i="1"/>
  <c r="C42" i="1" s="1"/>
  <c r="B43" i="1" l="1"/>
  <c r="C43" i="1" s="1"/>
  <c r="A44" i="1"/>
  <c r="B44" i="1" l="1"/>
  <c r="C44" i="1" s="1"/>
  <c r="A45" i="1"/>
  <c r="A46" i="1" l="1"/>
  <c r="B45" i="1"/>
  <c r="C45" i="1" s="1"/>
  <c r="A47" i="1" l="1"/>
  <c r="B46" i="1"/>
  <c r="C46" i="1" s="1"/>
  <c r="B47" i="1" l="1"/>
  <c r="C47" i="1" s="1"/>
  <c r="A48" i="1"/>
  <c r="B48" i="1" l="1"/>
  <c r="C48" i="1" s="1"/>
  <c r="A49" i="1"/>
  <c r="A50" i="1" l="1"/>
  <c r="B49" i="1"/>
  <c r="C49" i="1" s="1"/>
  <c r="A51" i="1" l="1"/>
  <c r="B50" i="1"/>
  <c r="C50" i="1" s="1"/>
  <c r="B51" i="1" l="1"/>
  <c r="C51" i="1" s="1"/>
  <c r="A52" i="1"/>
  <c r="B52" i="1" l="1"/>
  <c r="C52" i="1" s="1"/>
  <c r="A53" i="1"/>
  <c r="A54" i="1" l="1"/>
  <c r="B53" i="1"/>
  <c r="C53" i="1" s="1"/>
  <c r="A55" i="1" l="1"/>
  <c r="B54" i="1"/>
  <c r="C54" i="1" s="1"/>
  <c r="B55" i="1" l="1"/>
  <c r="C55" i="1" s="1"/>
  <c r="A56" i="1"/>
  <c r="B56" i="1" l="1"/>
  <c r="C56" i="1" s="1"/>
  <c r="A57" i="1"/>
  <c r="A58" i="1" l="1"/>
  <c r="B57" i="1"/>
  <c r="C57" i="1" s="1"/>
  <c r="A59" i="1" l="1"/>
  <c r="B58" i="1"/>
  <c r="C58" i="1" s="1"/>
  <c r="B59" i="1" l="1"/>
  <c r="C59" i="1" s="1"/>
  <c r="A60" i="1"/>
  <c r="B60" i="1" l="1"/>
  <c r="C60" i="1" s="1"/>
  <c r="A61" i="1"/>
  <c r="A62" i="1" l="1"/>
  <c r="B61" i="1"/>
  <c r="C61" i="1" s="1"/>
  <c r="A63" i="1" l="1"/>
  <c r="B62" i="1"/>
  <c r="C62" i="1" s="1"/>
  <c r="B63" i="1" l="1"/>
  <c r="C63" i="1" s="1"/>
  <c r="A64" i="1"/>
  <c r="B64" i="1" l="1"/>
  <c r="C64" i="1" s="1"/>
  <c r="A65" i="1"/>
  <c r="A66" i="1" l="1"/>
  <c r="B65" i="1"/>
  <c r="C65" i="1" s="1"/>
  <c r="A67" i="1" l="1"/>
  <c r="B66" i="1"/>
  <c r="C66" i="1" s="1"/>
  <c r="B67" i="1" l="1"/>
  <c r="C67" i="1" s="1"/>
  <c r="A68" i="1"/>
  <c r="B68" i="1" l="1"/>
  <c r="C68" i="1" s="1"/>
  <c r="A69" i="1"/>
  <c r="A70" i="1" l="1"/>
  <c r="B69" i="1"/>
  <c r="C69" i="1" s="1"/>
  <c r="A71" i="1" l="1"/>
  <c r="B70" i="1"/>
  <c r="C70" i="1" s="1"/>
  <c r="B71" i="1" l="1"/>
  <c r="C71" i="1" s="1"/>
  <c r="A72" i="1"/>
  <c r="B72" i="1" l="1"/>
  <c r="C72" i="1" s="1"/>
  <c r="A73" i="1"/>
  <c r="A74" i="1" l="1"/>
  <c r="B73" i="1"/>
  <c r="C73" i="1" s="1"/>
  <c r="A75" i="1" l="1"/>
  <c r="B74" i="1"/>
  <c r="C74" i="1" s="1"/>
  <c r="B75" i="1" l="1"/>
  <c r="C75" i="1" s="1"/>
  <c r="A76" i="1"/>
  <c r="B76" i="1" l="1"/>
  <c r="C76" i="1" s="1"/>
  <c r="A77" i="1"/>
  <c r="A78" i="1" l="1"/>
  <c r="B77" i="1"/>
  <c r="C77" i="1" s="1"/>
  <c r="A79" i="1" l="1"/>
  <c r="B78" i="1"/>
  <c r="C78" i="1" s="1"/>
  <c r="B79" i="1" l="1"/>
  <c r="C79" i="1" s="1"/>
  <c r="A80" i="1"/>
  <c r="B80" i="1" l="1"/>
  <c r="C80" i="1" s="1"/>
  <c r="A81" i="1"/>
  <c r="A82" i="1" l="1"/>
  <c r="B81" i="1"/>
  <c r="C81" i="1" s="1"/>
  <c r="A83" i="1" l="1"/>
  <c r="B82" i="1"/>
  <c r="C82" i="1" s="1"/>
  <c r="B83" i="1" l="1"/>
  <c r="C83" i="1" s="1"/>
  <c r="A84" i="1"/>
  <c r="B84" i="1" l="1"/>
  <c r="C84" i="1" s="1"/>
  <c r="A85" i="1"/>
  <c r="A86" i="1" l="1"/>
  <c r="B85" i="1"/>
  <c r="C85" i="1" s="1"/>
  <c r="A87" i="1" l="1"/>
  <c r="B86" i="1"/>
  <c r="C86" i="1" s="1"/>
  <c r="B87" i="1" l="1"/>
  <c r="C87" i="1" s="1"/>
  <c r="A88" i="1"/>
  <c r="B88" i="1" l="1"/>
  <c r="C88" i="1" s="1"/>
  <c r="A89" i="1"/>
  <c r="A90" i="1" l="1"/>
  <c r="B89" i="1"/>
  <c r="C89" i="1" s="1"/>
  <c r="A91" i="1" l="1"/>
  <c r="B90" i="1"/>
  <c r="C90" i="1" s="1"/>
  <c r="B91" i="1" l="1"/>
  <c r="C91" i="1" s="1"/>
  <c r="A92" i="1"/>
  <c r="B92" i="1" l="1"/>
  <c r="C92" i="1" s="1"/>
  <c r="A93" i="1"/>
  <c r="A94" i="1" l="1"/>
  <c r="B93" i="1"/>
  <c r="C93" i="1" s="1"/>
  <c r="A95" i="1" l="1"/>
  <c r="B94" i="1"/>
  <c r="C94" i="1" s="1"/>
  <c r="B95" i="1" l="1"/>
  <c r="C95" i="1" s="1"/>
  <c r="A96" i="1"/>
  <c r="B96" i="1" l="1"/>
  <c r="C96" i="1" s="1"/>
  <c r="A97" i="1"/>
  <c r="A98" i="1" l="1"/>
  <c r="B97" i="1"/>
  <c r="C97" i="1" s="1"/>
  <c r="A99" i="1" l="1"/>
  <c r="B98" i="1"/>
  <c r="C98" i="1" s="1"/>
  <c r="B99" i="1" l="1"/>
  <c r="C99" i="1" s="1"/>
  <c r="A100" i="1"/>
  <c r="B100" i="1" l="1"/>
  <c r="C100" i="1" s="1"/>
  <c r="A101" i="1"/>
  <c r="A102" i="1" l="1"/>
  <c r="B101" i="1"/>
  <c r="C101" i="1" s="1"/>
  <c r="A103" i="1" l="1"/>
  <c r="B102" i="1"/>
  <c r="C102" i="1" s="1"/>
  <c r="B103" i="1" l="1"/>
  <c r="C103" i="1" s="1"/>
  <c r="A104" i="1"/>
  <c r="B104" i="1" l="1"/>
  <c r="C104" i="1" s="1"/>
  <c r="A105" i="1"/>
  <c r="A106" i="1" l="1"/>
  <c r="B105" i="1"/>
  <c r="C105" i="1" s="1"/>
  <c r="A107" i="1" l="1"/>
  <c r="B106" i="1"/>
  <c r="C106" i="1" s="1"/>
  <c r="B107" i="1" l="1"/>
  <c r="C107" i="1" s="1"/>
  <c r="A108" i="1"/>
  <c r="A109" i="1" l="1"/>
  <c r="B108" i="1"/>
  <c r="C108" i="1" s="1"/>
  <c r="A110" i="1" l="1"/>
  <c r="B109" i="1"/>
  <c r="C109" i="1" s="1"/>
  <c r="B110" i="1" l="1"/>
  <c r="C110" i="1" s="1"/>
  <c r="A111" i="1"/>
  <c r="B111" i="1" l="1"/>
  <c r="C111" i="1" s="1"/>
  <c r="A112" i="1"/>
  <c r="A113" i="1" l="1"/>
  <c r="B112" i="1"/>
  <c r="C112" i="1" s="1"/>
  <c r="A114" i="1" l="1"/>
  <c r="B113" i="1"/>
  <c r="C113" i="1" s="1"/>
  <c r="B114" i="1" l="1"/>
  <c r="C114" i="1" s="1"/>
  <c r="A115" i="1"/>
  <c r="B115" i="1" l="1"/>
  <c r="C115" i="1" s="1"/>
  <c r="A116" i="1"/>
  <c r="A117" i="1" l="1"/>
  <c r="B116" i="1"/>
  <c r="C116" i="1" s="1"/>
  <c r="A118" i="1" l="1"/>
  <c r="B117" i="1"/>
  <c r="C117" i="1" s="1"/>
  <c r="B118" i="1" l="1"/>
  <c r="C118" i="1" s="1"/>
  <c r="A119" i="1"/>
  <c r="B119" i="1" l="1"/>
  <c r="C119" i="1" s="1"/>
  <c r="A120" i="1"/>
  <c r="A121" i="1" l="1"/>
  <c r="B120" i="1"/>
  <c r="C120" i="1" s="1"/>
  <c r="A122" i="1" l="1"/>
  <c r="B121" i="1"/>
  <c r="C121" i="1" s="1"/>
  <c r="B122" i="1" l="1"/>
  <c r="C122" i="1" s="1"/>
  <c r="A123" i="1"/>
  <c r="B123" i="1" l="1"/>
  <c r="C123" i="1" s="1"/>
  <c r="A124" i="1"/>
  <c r="A125" i="1" l="1"/>
  <c r="B124" i="1"/>
  <c r="C124" i="1" s="1"/>
  <c r="A126" i="1" l="1"/>
  <c r="B125" i="1"/>
  <c r="C125" i="1" s="1"/>
  <c r="B126" i="1" l="1"/>
  <c r="C126" i="1" s="1"/>
  <c r="A127" i="1"/>
  <c r="B127" i="1" l="1"/>
  <c r="C127" i="1" s="1"/>
  <c r="A128" i="1"/>
  <c r="A129" i="1" l="1"/>
  <c r="B128" i="1"/>
  <c r="C128" i="1" s="1"/>
  <c r="A130" i="1" l="1"/>
  <c r="B129" i="1"/>
  <c r="C129" i="1" s="1"/>
  <c r="B130" i="1" l="1"/>
  <c r="C130" i="1" s="1"/>
  <c r="A131" i="1"/>
  <c r="B131" i="1" l="1"/>
  <c r="C131" i="1" s="1"/>
  <c r="A132" i="1"/>
  <c r="A133" i="1" l="1"/>
  <c r="B132" i="1"/>
  <c r="C132" i="1" s="1"/>
  <c r="A134" i="1" l="1"/>
  <c r="B133" i="1"/>
  <c r="C133" i="1" s="1"/>
  <c r="B134" i="1" l="1"/>
  <c r="C134" i="1" s="1"/>
  <c r="A135" i="1"/>
  <c r="B135" i="1" l="1"/>
  <c r="C135" i="1" s="1"/>
  <c r="A136" i="1"/>
  <c r="A137" i="1" l="1"/>
  <c r="B136" i="1"/>
  <c r="C136" i="1" s="1"/>
  <c r="A138" i="1" l="1"/>
  <c r="B137" i="1"/>
  <c r="C137" i="1" s="1"/>
  <c r="B138" i="1" l="1"/>
  <c r="C138" i="1" s="1"/>
  <c r="A139" i="1"/>
  <c r="B139" i="1" l="1"/>
  <c r="C139" i="1" s="1"/>
  <c r="A140" i="1"/>
  <c r="A141" i="1" l="1"/>
  <c r="B140" i="1"/>
  <c r="C140" i="1" s="1"/>
  <c r="A142" i="1" l="1"/>
  <c r="B141" i="1"/>
  <c r="C141" i="1" s="1"/>
  <c r="B142" i="1" l="1"/>
  <c r="C142" i="1" s="1"/>
  <c r="A143" i="1"/>
  <c r="B143" i="1" l="1"/>
  <c r="C143" i="1" s="1"/>
  <c r="A144" i="1"/>
  <c r="A145" i="1" l="1"/>
  <c r="B144" i="1"/>
  <c r="C144" i="1" s="1"/>
  <c r="A146" i="1" l="1"/>
  <c r="B145" i="1"/>
  <c r="C145" i="1" s="1"/>
  <c r="B146" i="1" l="1"/>
  <c r="C146" i="1" s="1"/>
  <c r="A147" i="1"/>
  <c r="B147" i="1" l="1"/>
  <c r="C147" i="1" s="1"/>
  <c r="A148" i="1"/>
  <c r="A149" i="1" l="1"/>
  <c r="B148" i="1"/>
  <c r="C148" i="1" s="1"/>
  <c r="A150" i="1" l="1"/>
  <c r="B149" i="1"/>
  <c r="C149" i="1" s="1"/>
  <c r="B150" i="1" l="1"/>
  <c r="C150" i="1" s="1"/>
  <c r="A151" i="1"/>
  <c r="B151" i="1" l="1"/>
  <c r="C151" i="1" s="1"/>
  <c r="A152" i="1"/>
  <c r="A153" i="1" l="1"/>
  <c r="B152" i="1"/>
  <c r="C152" i="1" s="1"/>
  <c r="A154" i="1" l="1"/>
  <c r="B153" i="1"/>
  <c r="C153" i="1" s="1"/>
  <c r="B154" i="1" l="1"/>
  <c r="C154" i="1" s="1"/>
  <c r="A155" i="1"/>
  <c r="B155" i="1" l="1"/>
  <c r="C155" i="1" s="1"/>
  <c r="A156" i="1"/>
  <c r="A157" i="1" l="1"/>
  <c r="B156" i="1"/>
  <c r="C156" i="1" s="1"/>
  <c r="A158" i="1" l="1"/>
  <c r="B157" i="1"/>
  <c r="C157" i="1" s="1"/>
  <c r="B158" i="1" l="1"/>
  <c r="C158" i="1" s="1"/>
  <c r="A159" i="1"/>
  <c r="B159" i="1" l="1"/>
  <c r="C159" i="1" s="1"/>
  <c r="A160" i="1"/>
  <c r="A161" i="1" l="1"/>
  <c r="B160" i="1"/>
  <c r="C160" i="1" s="1"/>
  <c r="A162" i="1" l="1"/>
  <c r="B161" i="1"/>
  <c r="C161" i="1" s="1"/>
  <c r="B162" i="1" l="1"/>
  <c r="C162" i="1" s="1"/>
  <c r="A163" i="1"/>
  <c r="B163" i="1" l="1"/>
  <c r="C163" i="1" s="1"/>
  <c r="A164" i="1"/>
  <c r="A165" i="1" l="1"/>
  <c r="B164" i="1"/>
  <c r="C164" i="1" s="1"/>
  <c r="A166" i="1" l="1"/>
  <c r="B165" i="1"/>
  <c r="C165" i="1" s="1"/>
  <c r="B166" i="1" l="1"/>
  <c r="C166" i="1" s="1"/>
  <c r="A167" i="1"/>
  <c r="B167" i="1" l="1"/>
  <c r="C167" i="1" s="1"/>
  <c r="A168" i="1"/>
  <c r="A169" i="1" l="1"/>
  <c r="B168" i="1"/>
  <c r="C168" i="1" s="1"/>
  <c r="A170" i="1" l="1"/>
  <c r="B169" i="1"/>
  <c r="C169" i="1" s="1"/>
  <c r="B170" i="1" l="1"/>
  <c r="C170" i="1" s="1"/>
  <c r="A171" i="1"/>
  <c r="B171" i="1" l="1"/>
  <c r="C171" i="1" s="1"/>
  <c r="A172" i="1"/>
  <c r="A173" i="1" l="1"/>
  <c r="B172" i="1"/>
  <c r="C172" i="1" s="1"/>
  <c r="A174" i="1" l="1"/>
  <c r="B173" i="1"/>
  <c r="C173" i="1" s="1"/>
  <c r="B174" i="1" l="1"/>
  <c r="C174" i="1" s="1"/>
  <c r="A175" i="1"/>
  <c r="B175" i="1" l="1"/>
  <c r="C175" i="1" s="1"/>
  <c r="A176" i="1"/>
  <c r="A177" i="1" l="1"/>
  <c r="B176" i="1"/>
  <c r="C176" i="1" s="1"/>
  <c r="A178" i="1" l="1"/>
  <c r="B177" i="1"/>
  <c r="C177" i="1" s="1"/>
  <c r="B178" i="1" l="1"/>
  <c r="C178" i="1" s="1"/>
  <c r="A179" i="1"/>
  <c r="B179" i="1" l="1"/>
  <c r="C179" i="1" s="1"/>
  <c r="A180" i="1"/>
  <c r="A181" i="1" l="1"/>
  <c r="B180" i="1"/>
  <c r="C180" i="1" s="1"/>
  <c r="A182" i="1" l="1"/>
  <c r="B181" i="1"/>
  <c r="C181" i="1" s="1"/>
  <c r="B182" i="1" l="1"/>
  <c r="C182" i="1" s="1"/>
  <c r="A183" i="1"/>
  <c r="B183" i="1" l="1"/>
  <c r="C183" i="1" s="1"/>
  <c r="A184" i="1"/>
  <c r="A185" i="1" l="1"/>
  <c r="B184" i="1"/>
  <c r="C184" i="1" s="1"/>
  <c r="A186" i="1" l="1"/>
  <c r="B185" i="1"/>
  <c r="C185" i="1" s="1"/>
  <c r="B186" i="1" l="1"/>
  <c r="C186" i="1" s="1"/>
  <c r="A187" i="1"/>
  <c r="B187" i="1" l="1"/>
  <c r="C187" i="1" s="1"/>
  <c r="A188" i="1"/>
  <c r="A189" i="1" l="1"/>
  <c r="B188" i="1"/>
  <c r="C188" i="1" s="1"/>
  <c r="A190" i="1" l="1"/>
  <c r="B189" i="1"/>
  <c r="C189" i="1" s="1"/>
  <c r="B190" i="1" l="1"/>
  <c r="C190" i="1" s="1"/>
  <c r="A191" i="1"/>
  <c r="B191" i="1" l="1"/>
  <c r="C191" i="1" s="1"/>
  <c r="A192" i="1"/>
  <c r="A193" i="1" l="1"/>
  <c r="B192" i="1"/>
  <c r="C192" i="1" s="1"/>
  <c r="A194" i="1" l="1"/>
  <c r="B193" i="1"/>
  <c r="C193" i="1" s="1"/>
  <c r="B194" i="1" l="1"/>
  <c r="C194" i="1" s="1"/>
  <c r="A195" i="1"/>
  <c r="B195" i="1" l="1"/>
  <c r="C195" i="1" s="1"/>
  <c r="A196" i="1"/>
  <c r="A197" i="1" l="1"/>
  <c r="B196" i="1"/>
  <c r="C196" i="1" s="1"/>
  <c r="A198" i="1" l="1"/>
  <c r="B197" i="1"/>
  <c r="C197" i="1" s="1"/>
  <c r="B198" i="1" l="1"/>
  <c r="C198" i="1" s="1"/>
  <c r="A199" i="1"/>
  <c r="B199" i="1" l="1"/>
  <c r="C199" i="1" s="1"/>
  <c r="A200" i="1"/>
  <c r="A201" i="1" l="1"/>
  <c r="B200" i="1"/>
  <c r="C200" i="1" s="1"/>
  <c r="A202" i="1" l="1"/>
  <c r="B201" i="1"/>
  <c r="C201" i="1" s="1"/>
  <c r="B202" i="1" l="1"/>
  <c r="C202" i="1" s="1"/>
  <c r="A203" i="1"/>
  <c r="B203" i="1" l="1"/>
  <c r="C203" i="1" s="1"/>
  <c r="A204" i="1"/>
  <c r="A205" i="1" l="1"/>
  <c r="B204" i="1"/>
  <c r="C204" i="1" s="1"/>
  <c r="A206" i="1" l="1"/>
  <c r="B205" i="1"/>
  <c r="C205" i="1" s="1"/>
  <c r="B206" i="1" l="1"/>
  <c r="C206" i="1" s="1"/>
  <c r="A207" i="1"/>
  <c r="B207" i="1" l="1"/>
  <c r="C207" i="1" s="1"/>
  <c r="A208" i="1"/>
  <c r="A209" i="1" l="1"/>
  <c r="B208" i="1"/>
  <c r="C208" i="1" s="1"/>
  <c r="A210" i="1" l="1"/>
  <c r="B209" i="1"/>
  <c r="C209" i="1" s="1"/>
  <c r="B210" i="1" l="1"/>
  <c r="C210" i="1" s="1"/>
  <c r="A211" i="1"/>
  <c r="B211" i="1" s="1"/>
  <c r="C211" i="1" s="1"/>
  <c r="J9" i="1" s="1"/>
  <c r="J10" i="1" s="1"/>
</calcChain>
</file>

<file path=xl/sharedStrings.xml><?xml version="1.0" encoding="utf-8"?>
<sst xmlns="http://schemas.openxmlformats.org/spreadsheetml/2006/main" count="24" uniqueCount="23">
  <si>
    <t>TABELLA RIEPILOGATIVA DEI PIANI DI AMMORTAMENTO</t>
  </si>
  <si>
    <t>Durata piano di amm.to</t>
  </si>
  <si>
    <t>Rate effettive</t>
  </si>
  <si>
    <t>Preammortamento</t>
  </si>
  <si>
    <r>
      <t xml:space="preserve">Rate complessive 
</t>
    </r>
    <r>
      <rPr>
        <sz val="8"/>
        <color theme="1"/>
        <rFont val="Calibri"/>
        <family val="2"/>
        <scheme val="minor"/>
      </rPr>
      <t>(rate effettive + rate di preammortamento)</t>
    </r>
  </si>
  <si>
    <t>60 senza preamm.to</t>
  </si>
  <si>
    <t>60 mesi con preamm.to di 6 mesi</t>
  </si>
  <si>
    <t>Rate</t>
  </si>
  <si>
    <t>Capitale Residuo</t>
  </si>
  <si>
    <t>Esl Rata</t>
  </si>
  <si>
    <t>Tot. deliberato</t>
  </si>
  <si>
    <t>Euribor/Eurirs</t>
  </si>
  <si>
    <t>Tot. progetto ammesso</t>
  </si>
  <si>
    <t>Tasso Rif</t>
  </si>
  <si>
    <t>Rate complessive</t>
  </si>
  <si>
    <t>Spread</t>
  </si>
  <si>
    <t>Frequenza</t>
  </si>
  <si>
    <t>Tasso Ag.</t>
  </si>
  <si>
    <t>Quota Reg.</t>
  </si>
  <si>
    <t xml:space="preserve">N.B. il beneficiario deve compilare solamente le celle evidenziate in azzurro </t>
  </si>
  <si>
    <t xml:space="preserve">De minimis </t>
  </si>
  <si>
    <t xml:space="preserve"> De minimis %</t>
  </si>
  <si>
    <t xml:space="preserve">TABELLA DI CALCOLO IMPORTO DE MINIMIS DEL FINANZIAMENTO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</si>
</sst>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2"/>
      <name val="Courier"/>
      <family val="3"/>
    </font>
    <font>
      <u/>
      <sz val="10"/>
      <color theme="10"/>
      <name val="Arial"/>
      <family val="2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/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 wrapText="1"/>
    </xf>
    <xf numFmtId="0" fontId="10" fillId="0" borderId="7" xfId="2" applyFont="1" applyBorder="1"/>
    <xf numFmtId="0" fontId="10" fillId="0" borderId="0" xfId="0" applyFont="1" applyBorder="1"/>
    <xf numFmtId="0" fontId="10" fillId="0" borderId="0" xfId="2" applyFont="1" applyBorder="1"/>
    <xf numFmtId="0" fontId="10" fillId="0" borderId="8" xfId="2" applyFont="1" applyBorder="1"/>
    <xf numFmtId="0" fontId="3" fillId="0" borderId="0" xfId="0" applyFont="1"/>
    <xf numFmtId="0" fontId="12" fillId="0" borderId="0" xfId="0" applyFont="1"/>
    <xf numFmtId="0" fontId="10" fillId="0" borderId="9" xfId="2" applyFont="1" applyBorder="1"/>
    <xf numFmtId="0" fontId="10" fillId="0" borderId="10" xfId="0" applyFont="1" applyBorder="1"/>
    <xf numFmtId="0" fontId="10" fillId="0" borderId="10" xfId="2" applyFont="1" applyBorder="1"/>
    <xf numFmtId="0" fontId="10" fillId="0" borderId="11" xfId="2" applyFont="1" applyBorder="1"/>
    <xf numFmtId="0" fontId="5" fillId="0" borderId="0" xfId="0" applyFont="1" applyBorder="1"/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2" fillId="0" borderId="0" xfId="3" applyFont="1" applyBorder="1" applyAlignment="1" applyProtection="1">
      <alignment horizontal="left" vertical="top"/>
    </xf>
    <xf numFmtId="4" fontId="2" fillId="0" borderId="0" xfId="3" applyNumberFormat="1" applyFont="1" applyBorder="1" applyAlignment="1" applyProtection="1">
      <alignment horizontal="left" vertical="top"/>
    </xf>
    <xf numFmtId="0" fontId="9" fillId="0" borderId="4" xfId="0" applyFont="1" applyBorder="1" applyProtection="1"/>
    <xf numFmtId="4" fontId="10" fillId="3" borderId="5" xfId="0" applyNumberFormat="1" applyFont="1" applyFill="1" applyBorder="1" applyProtection="1">
      <protection locked="0"/>
    </xf>
    <xf numFmtId="0" fontId="15" fillId="0" borderId="12" xfId="4" applyFont="1" applyBorder="1" applyAlignment="1" applyProtection="1">
      <alignment wrapText="1"/>
    </xf>
    <xf numFmtId="164" fontId="10" fillId="3" borderId="5" xfId="1" applyNumberFormat="1" applyFont="1" applyFill="1" applyBorder="1" applyProtection="1">
      <protection locked="0"/>
    </xf>
    <xf numFmtId="0" fontId="9" fillId="0" borderId="5" xfId="0" applyFont="1" applyBorder="1"/>
    <xf numFmtId="4" fontId="10" fillId="3" borderId="6" xfId="0" applyNumberFormat="1" applyFont="1" applyFill="1" applyBorder="1"/>
    <xf numFmtId="0" fontId="5" fillId="0" borderId="0" xfId="3" applyFont="1" applyBorder="1" applyAlignment="1" applyProtection="1">
      <alignment horizontal="right"/>
    </xf>
    <xf numFmtId="4" fontId="5" fillId="0" borderId="0" xfId="3" applyNumberFormat="1" applyFont="1" applyBorder="1" applyAlignment="1" applyProtection="1">
      <alignment horizontal="right"/>
    </xf>
    <xf numFmtId="0" fontId="15" fillId="0" borderId="13" xfId="4" applyFont="1" applyBorder="1" applyAlignment="1" applyProtection="1"/>
    <xf numFmtId="0" fontId="10" fillId="3" borderId="14" xfId="0" applyFont="1" applyFill="1" applyBorder="1" applyProtection="1">
      <protection locked="0"/>
    </xf>
    <xf numFmtId="0" fontId="15" fillId="0" borderId="14" xfId="4" applyFont="1" applyBorder="1" applyAlignment="1" applyProtection="1"/>
    <xf numFmtId="164" fontId="10" fillId="3" borderId="14" xfId="1" applyNumberFormat="1" applyFont="1" applyFill="1" applyBorder="1" applyProtection="1">
      <protection locked="0"/>
    </xf>
    <xf numFmtId="0" fontId="9" fillId="0" borderId="14" xfId="0" applyFont="1" applyBorder="1"/>
    <xf numFmtId="4" fontId="10" fillId="0" borderId="15" xfId="0" applyNumberFormat="1" applyFont="1" applyBorder="1"/>
    <xf numFmtId="0" fontId="5" fillId="0" borderId="0" xfId="3" applyFont="1" applyBorder="1" applyProtection="1"/>
    <xf numFmtId="4" fontId="5" fillId="0" borderId="0" xfId="3" applyNumberFormat="1" applyFont="1" applyBorder="1" applyProtection="1"/>
    <xf numFmtId="4" fontId="5" fillId="0" borderId="0" xfId="3" applyNumberFormat="1" applyFont="1" applyBorder="1"/>
    <xf numFmtId="164" fontId="9" fillId="0" borderId="15" xfId="1" applyNumberFormat="1" applyFont="1" applyBorder="1"/>
    <xf numFmtId="0" fontId="9" fillId="0" borderId="13" xfId="0" applyFont="1" applyBorder="1" applyProtection="1"/>
    <xf numFmtId="0" fontId="10" fillId="0" borderId="14" xfId="0" applyFont="1" applyFill="1" applyBorder="1" applyProtection="1"/>
    <xf numFmtId="164" fontId="10" fillId="0" borderId="14" xfId="1" applyNumberFormat="1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 applyProtection="1"/>
    <xf numFmtId="0" fontId="10" fillId="0" borderId="17" xfId="0" applyFont="1" applyBorder="1"/>
    <xf numFmtId="0" fontId="9" fillId="0" borderId="17" xfId="0" applyFont="1" applyBorder="1"/>
    <xf numFmtId="0" fontId="10" fillId="0" borderId="18" xfId="0" applyFont="1" applyBorder="1"/>
    <xf numFmtId="0" fontId="10" fillId="5" borderId="19" xfId="0" applyFont="1" applyFill="1" applyBorder="1" applyAlignment="1">
      <alignment horizontal="left" vertical="top" wrapText="1"/>
    </xf>
    <xf numFmtId="0" fontId="10" fillId="5" borderId="12" xfId="0" applyFont="1" applyFill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10" fillId="5" borderId="11" xfId="0" applyFont="1" applyFill="1" applyBorder="1" applyAlignment="1">
      <alignment horizontal="left" vertical="top" wrapText="1"/>
    </xf>
    <xf numFmtId="2" fontId="10" fillId="0" borderId="0" xfId="0" applyNumberFormat="1" applyFont="1"/>
    <xf numFmtId="10" fontId="10" fillId="0" borderId="0" xfId="0" applyNumberFormat="1" applyFont="1"/>
    <xf numFmtId="0" fontId="8" fillId="0" borderId="0" xfId="0" applyFont="1" applyBorder="1"/>
    <xf numFmtId="2" fontId="0" fillId="0" borderId="0" xfId="0" applyNumberFormat="1"/>
    <xf numFmtId="10" fontId="0" fillId="0" borderId="0" xfId="0" applyNumberFormat="1"/>
    <xf numFmtId="0" fontId="5" fillId="0" borderId="0" xfId="3" applyFont="1" applyProtection="1"/>
    <xf numFmtId="4" fontId="5" fillId="0" borderId="0" xfId="3" applyNumberFormat="1" applyFont="1" applyProtection="1"/>
    <xf numFmtId="4" fontId="5" fillId="0" borderId="0" xfId="3" applyNumberFormat="1" applyFont="1"/>
    <xf numFmtId="0" fontId="0" fillId="0" borderId="0" xfId="0" applyFont="1"/>
    <xf numFmtId="9" fontId="0" fillId="0" borderId="0" xfId="0" applyNumberFormat="1" applyFont="1"/>
    <xf numFmtId="9" fontId="10" fillId="3" borderId="17" xfId="1" applyNumberFormat="1" applyFont="1" applyFill="1" applyBorder="1" applyProtection="1">
      <protection locked="0"/>
    </xf>
  </cellXfs>
  <cellStyles count="5">
    <cellStyle name="Collegamento ipertestuale" xfId="4" builtinId="8"/>
    <cellStyle name="Normale" xfId="0" builtinId="0"/>
    <cellStyle name="Normale 2" xfId="2"/>
    <cellStyle name="Normale_99C00035" xfId="3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uribor.it/" TargetMode="External"/><Relationship Id="rId1" Type="http://schemas.openxmlformats.org/officeDocument/2006/relationships/hyperlink" Target="http://ec.europa.eu/competition/state_aid/legislation/reference_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1"/>
  <sheetViews>
    <sheetView tabSelected="1" topLeftCell="C1" zoomScaleNormal="100" workbookViewId="0">
      <selection activeCell="J15" sqref="J15"/>
    </sheetView>
  </sheetViews>
  <sheetFormatPr defaultRowHeight="12.75" x14ac:dyDescent="0.2"/>
  <cols>
    <col min="1" max="1" width="5.42578125" style="1" bestFit="1" customWidth="1"/>
    <col min="2" max="2" width="17.28515625" style="1" bestFit="1" customWidth="1"/>
    <col min="3" max="3" width="9" style="1" bestFit="1" customWidth="1"/>
    <col min="4" max="4" width="13.5703125" style="2" customWidth="1"/>
    <col min="5" max="5" width="17.85546875" customWidth="1"/>
    <col min="6" max="7" width="31.5703125" bestFit="1" customWidth="1"/>
    <col min="8" max="8" width="18.140625" bestFit="1" customWidth="1"/>
    <col min="9" max="9" width="26.42578125" customWidth="1"/>
    <col min="10" max="10" width="24" bestFit="1" customWidth="1"/>
    <col min="11" max="11" width="17.28515625" customWidth="1"/>
    <col min="12" max="12" width="11.7109375" bestFit="1" customWidth="1"/>
  </cols>
  <sheetData>
    <row r="1" spans="1:18" ht="13.5" thickBot="1" x14ac:dyDescent="0.25"/>
    <row r="2" spans="1:18" ht="27.75" customHeight="1" thickBot="1" x14ac:dyDescent="0.3">
      <c r="A2" s="3"/>
      <c r="B2" s="3"/>
      <c r="C2" s="3"/>
      <c r="F2" s="4" t="s">
        <v>0</v>
      </c>
      <c r="G2" s="5"/>
      <c r="H2" s="5"/>
      <c r="I2" s="6"/>
      <c r="K2" s="7"/>
    </row>
    <row r="3" spans="1:18" ht="37.5" customHeight="1" x14ac:dyDescent="0.25">
      <c r="A3" s="3"/>
      <c r="B3" s="3"/>
      <c r="C3" s="3"/>
      <c r="F3" s="8" t="s">
        <v>1</v>
      </c>
      <c r="G3" s="9" t="s">
        <v>2</v>
      </c>
      <c r="H3" s="9" t="s">
        <v>3</v>
      </c>
      <c r="I3" s="10" t="s">
        <v>4</v>
      </c>
      <c r="K3" s="7"/>
    </row>
    <row r="4" spans="1:18" ht="15" x14ac:dyDescent="0.25">
      <c r="A4" s="3"/>
      <c r="B4" s="3"/>
      <c r="C4" s="3"/>
      <c r="F4" s="11" t="s">
        <v>5</v>
      </c>
      <c r="G4" s="12">
        <v>20</v>
      </c>
      <c r="H4" s="13">
        <v>0</v>
      </c>
      <c r="I4" s="14">
        <f>G4+H4</f>
        <v>20</v>
      </c>
      <c r="K4" s="15"/>
      <c r="L4" s="16"/>
      <c r="M4" s="16"/>
      <c r="N4" s="16"/>
      <c r="O4" s="16"/>
      <c r="P4" s="16"/>
      <c r="Q4" s="16"/>
      <c r="R4" s="16"/>
    </row>
    <row r="5" spans="1:18" ht="15.75" thickBot="1" x14ac:dyDescent="0.3">
      <c r="A5" s="3"/>
      <c r="B5" s="3"/>
      <c r="C5" s="3"/>
      <c r="F5" s="17" t="s">
        <v>6</v>
      </c>
      <c r="G5" s="18">
        <v>18</v>
      </c>
      <c r="H5" s="19">
        <v>2</v>
      </c>
      <c r="I5" s="20">
        <f t="shared" ref="I5" si="0">G5+H5</f>
        <v>20</v>
      </c>
      <c r="K5" s="15"/>
      <c r="L5" s="16"/>
      <c r="M5" s="68"/>
      <c r="N5" s="68"/>
      <c r="O5" s="68"/>
      <c r="P5" s="68"/>
      <c r="Q5" s="68"/>
      <c r="R5" s="68"/>
    </row>
    <row r="6" spans="1:18" ht="15.75" thickBot="1" x14ac:dyDescent="0.3">
      <c r="A6" s="21"/>
      <c r="B6" s="21"/>
      <c r="C6" s="21"/>
      <c r="D6" s="21"/>
      <c r="E6" s="7"/>
      <c r="F6" s="7"/>
      <c r="G6" s="7"/>
      <c r="H6" s="7"/>
      <c r="I6" s="7"/>
      <c r="J6" s="7"/>
      <c r="K6" s="15"/>
      <c r="L6" s="16"/>
      <c r="M6" s="68"/>
      <c r="N6" s="68"/>
      <c r="O6" s="68"/>
      <c r="P6" s="68"/>
      <c r="Q6" s="68"/>
      <c r="R6" s="68"/>
    </row>
    <row r="7" spans="1:18" ht="15.75" thickBot="1" x14ac:dyDescent="0.3">
      <c r="A7" s="21"/>
      <c r="B7" s="21"/>
      <c r="C7" s="21"/>
      <c r="D7" s="21"/>
      <c r="E7" s="22" t="s">
        <v>22</v>
      </c>
      <c r="F7" s="23"/>
      <c r="G7" s="23"/>
      <c r="H7" s="23"/>
      <c r="I7" s="23"/>
      <c r="J7" s="24"/>
      <c r="K7" s="15"/>
      <c r="L7" s="16"/>
      <c r="M7" s="68"/>
      <c r="N7" s="68"/>
      <c r="O7" s="69"/>
      <c r="P7" s="68"/>
      <c r="Q7" s="68"/>
      <c r="R7" s="68"/>
    </row>
    <row r="8" spans="1:18" ht="15" x14ac:dyDescent="0.25">
      <c r="A8" s="25" t="s">
        <v>7</v>
      </c>
      <c r="B8" s="26" t="s">
        <v>8</v>
      </c>
      <c r="C8" s="26" t="s">
        <v>9</v>
      </c>
      <c r="D8" s="21">
        <v>1</v>
      </c>
      <c r="E8" s="27" t="s">
        <v>10</v>
      </c>
      <c r="F8" s="28">
        <v>1333000</v>
      </c>
      <c r="G8" s="29" t="s">
        <v>11</v>
      </c>
      <c r="H8" s="30">
        <v>-3.0899999999999999E-3</v>
      </c>
      <c r="I8" s="31" t="s">
        <v>12</v>
      </c>
      <c r="J8" s="32">
        <f>F8</f>
        <v>1333000</v>
      </c>
      <c r="K8" s="16"/>
      <c r="L8" s="16"/>
      <c r="M8" s="68"/>
      <c r="N8" s="68"/>
      <c r="O8" s="69"/>
      <c r="P8" s="68"/>
      <c r="Q8" s="68"/>
      <c r="R8" s="68"/>
    </row>
    <row r="9" spans="1:18" ht="15" x14ac:dyDescent="0.25">
      <c r="A9" s="33">
        <v>0</v>
      </c>
      <c r="B9" s="34">
        <f>F8</f>
        <v>1333000</v>
      </c>
      <c r="C9" s="21"/>
      <c r="D9" s="21"/>
      <c r="E9" s="35" t="s">
        <v>3</v>
      </c>
      <c r="F9" s="36">
        <v>0</v>
      </c>
      <c r="G9" s="37" t="s">
        <v>13</v>
      </c>
      <c r="H9" s="38">
        <v>-1.6000000000000001E-3</v>
      </c>
      <c r="I9" s="39" t="s">
        <v>20</v>
      </c>
      <c r="J9" s="40">
        <f>SUM(C10:C211)</f>
        <v>111791.28053537168</v>
      </c>
      <c r="K9" s="16"/>
      <c r="L9" s="16"/>
      <c r="M9" s="68"/>
      <c r="N9" s="68"/>
      <c r="O9" s="69"/>
      <c r="P9" s="68"/>
      <c r="Q9" s="68"/>
      <c r="R9" s="68"/>
    </row>
    <row r="10" spans="1:18" ht="15" x14ac:dyDescent="0.25">
      <c r="A10" s="41">
        <f t="shared" ref="A10:A29" si="1">IF(A9="","",IF($D$8+A9&lt;=$F$10,$D$8+A9,""))</f>
        <v>1</v>
      </c>
      <c r="B10" s="42">
        <f t="shared" ref="B10:B29" si="2">IF(A10="","",IF(A10&lt;=$F$9,B9,B9-($F$8/($F$10-$F$9))))</f>
        <v>1277458.3333333333</v>
      </c>
      <c r="C10" s="43">
        <f>IF(B10="","",(($H$9+$H$10-$H$11)/(12/$F$11)*(POWER((1/((1+(($H$9+1%)/(12/$F$11))*1))),A10)))*B9)</f>
        <v>9087.6387087117073</v>
      </c>
      <c r="D10" s="21"/>
      <c r="E10" s="35" t="s">
        <v>14</v>
      </c>
      <c r="F10" s="36">
        <v>24</v>
      </c>
      <c r="G10" s="39" t="s">
        <v>15</v>
      </c>
      <c r="H10" s="38">
        <v>0.04</v>
      </c>
      <c r="I10" s="39" t="s">
        <v>21</v>
      </c>
      <c r="J10" s="44">
        <f>IF($J$8=0,0,$J$9/$J$8)</f>
        <v>8.3864426508155801E-2</v>
      </c>
      <c r="K10" s="16"/>
      <c r="L10" s="16"/>
      <c r="M10" s="68"/>
      <c r="N10" s="68"/>
      <c r="O10" s="68"/>
      <c r="P10" s="68"/>
      <c r="Q10" s="68"/>
      <c r="R10" s="68"/>
    </row>
    <row r="11" spans="1:18" ht="15" x14ac:dyDescent="0.25">
      <c r="A11" s="41">
        <f t="shared" si="1"/>
        <v>2</v>
      </c>
      <c r="B11" s="42">
        <f t="shared" si="2"/>
        <v>1221916.6666666665</v>
      </c>
      <c r="C11" s="43">
        <f t="shared" ref="C11:C29" si="3">IF(B11="","",(($H$9+$H$10-$H$11)/(12/$F$11)*(POWER((1/((1+(($H$9+1%)/(12/$F$11))*1))),A11)))*B10)</f>
        <v>8690.7365490956181</v>
      </c>
      <c r="D11" s="21"/>
      <c r="E11" s="45" t="s">
        <v>16</v>
      </c>
      <c r="F11" s="46">
        <v>3</v>
      </c>
      <c r="G11" s="39" t="s">
        <v>17</v>
      </c>
      <c r="H11" s="47">
        <f>(1-H12)*(H8+H10)</f>
        <v>1.1073000000000001E-2</v>
      </c>
      <c r="I11" s="48"/>
      <c r="J11" s="49"/>
      <c r="K11" s="16"/>
      <c r="L11" s="16"/>
      <c r="M11" s="68"/>
      <c r="N11" s="68"/>
      <c r="O11" s="68"/>
      <c r="P11" s="68"/>
      <c r="Q11" s="68"/>
      <c r="R11" s="68"/>
    </row>
    <row r="12" spans="1:18" ht="15.75" thickBot="1" x14ac:dyDescent="0.3">
      <c r="A12" s="41">
        <f t="shared" si="1"/>
        <v>3</v>
      </c>
      <c r="B12" s="42">
        <f t="shared" si="2"/>
        <v>1166374.9999999998</v>
      </c>
      <c r="C12" s="43">
        <f t="shared" si="3"/>
        <v>8295.4579765146937</v>
      </c>
      <c r="D12" s="21"/>
      <c r="E12" s="50"/>
      <c r="F12" s="51"/>
      <c r="G12" s="52" t="s">
        <v>18</v>
      </c>
      <c r="H12" s="70">
        <v>0.7</v>
      </c>
      <c r="I12" s="51"/>
      <c r="J12" s="53"/>
      <c r="K12" s="16"/>
      <c r="L12" s="16"/>
      <c r="M12" s="68"/>
      <c r="N12" s="68"/>
      <c r="O12" s="68"/>
      <c r="P12" s="68"/>
      <c r="Q12" s="68"/>
      <c r="R12" s="68"/>
    </row>
    <row r="13" spans="1:18" ht="15.75" thickBot="1" x14ac:dyDescent="0.3">
      <c r="A13" s="41">
        <f t="shared" si="1"/>
        <v>4</v>
      </c>
      <c r="B13" s="42">
        <f t="shared" si="2"/>
        <v>1110833.333333333</v>
      </c>
      <c r="C13" s="43">
        <f t="shared" si="3"/>
        <v>7901.7979292036061</v>
      </c>
      <c r="D13" s="21"/>
      <c r="E13" s="7"/>
      <c r="F13" s="7"/>
      <c r="G13" s="7"/>
      <c r="H13" s="7"/>
      <c r="I13" s="7"/>
      <c r="J13" s="7"/>
      <c r="K13" s="15"/>
      <c r="L13" s="16"/>
      <c r="M13" s="68"/>
      <c r="N13" s="68"/>
      <c r="O13" s="68"/>
      <c r="P13" s="68"/>
      <c r="Q13" s="68"/>
      <c r="R13" s="68"/>
    </row>
    <row r="14" spans="1:18" ht="15" x14ac:dyDescent="0.25">
      <c r="A14" s="41">
        <f t="shared" si="1"/>
        <v>5</v>
      </c>
      <c r="B14" s="42">
        <f t="shared" si="2"/>
        <v>1055291.6666666663</v>
      </c>
      <c r="C14" s="43">
        <f t="shared" si="3"/>
        <v>7509.7513594818547</v>
      </c>
      <c r="D14" s="21"/>
      <c r="E14" s="7"/>
      <c r="F14" s="7"/>
      <c r="G14" s="54" t="s">
        <v>19</v>
      </c>
      <c r="H14" s="55"/>
      <c r="I14" s="56"/>
      <c r="J14" s="7"/>
      <c r="K14" s="15"/>
      <c r="L14" s="16"/>
      <c r="M14" s="68"/>
      <c r="N14" s="68"/>
      <c r="O14" s="68"/>
      <c r="P14" s="68"/>
      <c r="Q14" s="68"/>
      <c r="R14" s="68"/>
    </row>
    <row r="15" spans="1:18" ht="15" customHeight="1" thickBot="1" x14ac:dyDescent="0.3">
      <c r="A15" s="41">
        <f t="shared" si="1"/>
        <v>6</v>
      </c>
      <c r="B15" s="42">
        <f t="shared" si="2"/>
        <v>999749.99999999965</v>
      </c>
      <c r="C15" s="43">
        <f t="shared" si="3"/>
        <v>7119.3132337169563</v>
      </c>
      <c r="D15" s="21"/>
      <c r="E15" s="7"/>
      <c r="F15" s="7"/>
      <c r="G15" s="57"/>
      <c r="H15" s="58"/>
      <c r="I15" s="59"/>
      <c r="J15" s="7"/>
      <c r="K15" s="15"/>
      <c r="L15" s="16"/>
      <c r="M15" s="68"/>
      <c r="N15" s="68"/>
      <c r="O15" s="68"/>
      <c r="P15" s="68"/>
      <c r="Q15" s="68"/>
      <c r="R15" s="68"/>
    </row>
    <row r="16" spans="1:18" ht="15" x14ac:dyDescent="0.25">
      <c r="A16" s="41">
        <f t="shared" si="1"/>
        <v>7</v>
      </c>
      <c r="B16" s="42">
        <f t="shared" si="2"/>
        <v>944208.33333333302</v>
      </c>
      <c r="C16" s="43">
        <f t="shared" si="3"/>
        <v>6730.4785322877342</v>
      </c>
      <c r="D16" s="21"/>
      <c r="I16" s="60"/>
      <c r="J16" s="7"/>
      <c r="K16" s="15"/>
      <c r="L16" s="16"/>
      <c r="M16" s="68"/>
      <c r="N16" s="68"/>
      <c r="O16" s="68"/>
      <c r="P16" s="68"/>
      <c r="Q16" s="68"/>
      <c r="R16" s="68"/>
    </row>
    <row r="17" spans="1:18" ht="15" x14ac:dyDescent="0.25">
      <c r="A17" s="41">
        <f t="shared" si="1"/>
        <v>8</v>
      </c>
      <c r="B17" s="42">
        <f t="shared" si="2"/>
        <v>888666.6666666664</v>
      </c>
      <c r="C17" s="43">
        <f t="shared" si="3"/>
        <v>6343.2422495476994</v>
      </c>
      <c r="D17" s="21"/>
      <c r="I17" s="60"/>
      <c r="J17" s="7"/>
      <c r="K17" s="15"/>
      <c r="L17" s="16"/>
      <c r="M17" s="68"/>
      <c r="N17" s="68"/>
      <c r="O17" s="68"/>
      <c r="P17" s="68"/>
      <c r="Q17" s="68"/>
      <c r="R17" s="68"/>
    </row>
    <row r="18" spans="1:18" ht="15" x14ac:dyDescent="0.25">
      <c r="A18" s="41">
        <f t="shared" si="1"/>
        <v>9</v>
      </c>
      <c r="B18" s="42">
        <f t="shared" si="2"/>
        <v>833124.99999999977</v>
      </c>
      <c r="C18" s="43">
        <f t="shared" si="3"/>
        <v>5957.599393788526</v>
      </c>
      <c r="D18" s="21"/>
      <c r="E18" s="7"/>
      <c r="F18" s="7"/>
      <c r="G18" s="7"/>
      <c r="H18" s="7"/>
      <c r="I18" s="60"/>
      <c r="J18" s="7"/>
      <c r="K18" s="7"/>
      <c r="M18" s="68"/>
      <c r="N18" s="68"/>
      <c r="O18" s="68"/>
      <c r="P18" s="68"/>
      <c r="Q18" s="68"/>
      <c r="R18" s="68"/>
    </row>
    <row r="19" spans="1:18" ht="15" customHeight="1" x14ac:dyDescent="0.25">
      <c r="A19" s="41">
        <f t="shared" si="1"/>
        <v>10</v>
      </c>
      <c r="B19" s="42">
        <f t="shared" si="2"/>
        <v>777583.33333333314</v>
      </c>
      <c r="C19" s="43">
        <f t="shared" si="3"/>
        <v>5573.5449872036161</v>
      </c>
      <c r="D19" s="21"/>
      <c r="E19" s="7"/>
      <c r="F19" s="7"/>
      <c r="G19" s="7"/>
      <c r="H19" s="7"/>
      <c r="I19" s="60"/>
      <c r="J19" s="61"/>
      <c r="K19" s="7"/>
    </row>
    <row r="20" spans="1:18" ht="15" customHeight="1" x14ac:dyDescent="0.25">
      <c r="A20" s="41">
        <f t="shared" si="1"/>
        <v>11</v>
      </c>
      <c r="B20" s="42">
        <f t="shared" si="2"/>
        <v>722041.66666666651</v>
      </c>
      <c r="C20" s="43">
        <f t="shared" si="3"/>
        <v>5191.0740658517525</v>
      </c>
      <c r="D20" s="21"/>
      <c r="E20" s="7"/>
      <c r="F20" s="7"/>
      <c r="G20" s="7"/>
      <c r="H20" s="60"/>
      <c r="I20" s="60"/>
      <c r="J20" s="61"/>
      <c r="K20" s="7"/>
    </row>
    <row r="21" spans="1:18" ht="15" x14ac:dyDescent="0.25">
      <c r="A21" s="41">
        <f t="shared" si="1"/>
        <v>12</v>
      </c>
      <c r="B21" s="42">
        <f t="shared" si="2"/>
        <v>666499.99999999988</v>
      </c>
      <c r="C21" s="43">
        <f t="shared" si="3"/>
        <v>4810.1816796208532</v>
      </c>
      <c r="D21" s="21"/>
      <c r="E21" s="7"/>
      <c r="F21" s="60"/>
      <c r="G21" s="60"/>
      <c r="H21" s="60"/>
      <c r="I21" s="60"/>
      <c r="J21" s="60"/>
      <c r="K21" s="7"/>
    </row>
    <row r="22" spans="1:18" ht="15" x14ac:dyDescent="0.25">
      <c r="A22" s="41">
        <f t="shared" si="1"/>
        <v>13</v>
      </c>
      <c r="B22" s="42">
        <f t="shared" si="2"/>
        <v>610958.33333333326</v>
      </c>
      <c r="C22" s="43">
        <f t="shared" si="3"/>
        <v>4430.8628921917998</v>
      </c>
      <c r="D22" s="21"/>
      <c r="E22" s="7"/>
      <c r="F22" s="60"/>
      <c r="G22" s="60"/>
      <c r="H22" s="60"/>
      <c r="I22" s="60"/>
      <c r="J22" s="60"/>
      <c r="K22" s="7"/>
    </row>
    <row r="23" spans="1:18" ht="15" x14ac:dyDescent="0.25">
      <c r="A23" s="41">
        <f t="shared" si="1"/>
        <v>14</v>
      </c>
      <c r="B23" s="42">
        <f t="shared" si="2"/>
        <v>555416.66666666663</v>
      </c>
      <c r="C23" s="43">
        <f t="shared" si="3"/>
        <v>4053.1127810023786</v>
      </c>
      <c r="D23" s="21"/>
      <c r="E23" s="7"/>
      <c r="F23" s="60"/>
      <c r="G23" s="60"/>
      <c r="H23" s="60"/>
      <c r="I23" s="60"/>
      <c r="J23" s="60"/>
      <c r="K23" s="7"/>
    </row>
    <row r="24" spans="1:18" ht="15" x14ac:dyDescent="0.25">
      <c r="A24" s="41">
        <f t="shared" si="1"/>
        <v>15</v>
      </c>
      <c r="B24" s="42">
        <f t="shared" si="2"/>
        <v>499874.99999999994</v>
      </c>
      <c r="C24" s="43">
        <f t="shared" si="3"/>
        <v>3676.9264372112916</v>
      </c>
      <c r="D24" s="21"/>
      <c r="E24" s="7"/>
      <c r="F24" s="60"/>
      <c r="G24" s="60"/>
      <c r="H24" s="60"/>
      <c r="I24" s="60"/>
      <c r="J24" s="60"/>
      <c r="K24" s="7"/>
    </row>
    <row r="25" spans="1:18" ht="15" customHeight="1" x14ac:dyDescent="0.25">
      <c r="A25" s="41">
        <f t="shared" si="1"/>
        <v>16</v>
      </c>
      <c r="B25" s="42">
        <f t="shared" si="2"/>
        <v>444333.33333333326</v>
      </c>
      <c r="C25" s="43">
        <f t="shared" si="3"/>
        <v>3302.2989656622722</v>
      </c>
      <c r="D25" s="21"/>
      <c r="E25" s="7"/>
      <c r="F25" s="60"/>
      <c r="G25" s="60"/>
      <c r="H25" s="60"/>
      <c r="I25" s="60"/>
      <c r="J25" s="60"/>
      <c r="K25" s="7"/>
    </row>
    <row r="26" spans="1:18" ht="15" x14ac:dyDescent="0.25">
      <c r="A26" s="41">
        <f t="shared" si="1"/>
        <v>17</v>
      </c>
      <c r="B26" s="42">
        <f t="shared" si="2"/>
        <v>388791.66666666657</v>
      </c>
      <c r="C26" s="43">
        <f t="shared" si="3"/>
        <v>2929.2254848482826</v>
      </c>
      <c r="D26" s="21"/>
      <c r="E26" s="7"/>
      <c r="F26" s="60"/>
      <c r="G26" s="60"/>
      <c r="H26" s="60"/>
      <c r="I26" s="60"/>
      <c r="J26" s="60"/>
      <c r="K26" s="7"/>
    </row>
    <row r="27" spans="1:18" ht="22.5" customHeight="1" x14ac:dyDescent="0.25">
      <c r="A27" s="41">
        <f t="shared" si="1"/>
        <v>18</v>
      </c>
      <c r="B27" s="42">
        <f t="shared" si="2"/>
        <v>333249.99999999988</v>
      </c>
      <c r="C27" s="43">
        <f t="shared" si="3"/>
        <v>2557.7011268758079</v>
      </c>
      <c r="D27" s="21"/>
      <c r="E27" s="7"/>
      <c r="F27" s="60"/>
      <c r="G27" s="60"/>
      <c r="H27" s="60"/>
      <c r="I27" s="60"/>
      <c r="J27" s="60"/>
      <c r="K27" s="7"/>
    </row>
    <row r="28" spans="1:18" ht="15" customHeight="1" x14ac:dyDescent="0.25">
      <c r="A28" s="41">
        <f t="shared" si="1"/>
        <v>19</v>
      </c>
      <c r="B28" s="42">
        <f t="shared" si="2"/>
        <v>277708.3333333332</v>
      </c>
      <c r="C28" s="43">
        <f t="shared" si="3"/>
        <v>2187.721037429234</v>
      </c>
      <c r="D28" s="21"/>
      <c r="E28" s="7"/>
      <c r="F28" s="60"/>
      <c r="G28" s="60"/>
      <c r="H28" s="60"/>
      <c r="I28" s="60"/>
      <c r="J28" s="60"/>
      <c r="K28" s="7"/>
    </row>
    <row r="29" spans="1:18" ht="15" x14ac:dyDescent="0.25">
      <c r="A29" s="41">
        <f t="shared" si="1"/>
        <v>20</v>
      </c>
      <c r="B29" s="42">
        <f t="shared" si="2"/>
        <v>222166.66666666654</v>
      </c>
      <c r="C29" s="43">
        <f t="shared" si="3"/>
        <v>1819.280375735317</v>
      </c>
      <c r="D29" s="21"/>
      <c r="E29" s="7"/>
      <c r="F29" s="60"/>
      <c r="G29" s="60"/>
      <c r="H29" s="60"/>
      <c r="I29" s="60"/>
      <c r="J29" s="60"/>
      <c r="K29" s="7"/>
    </row>
    <row r="30" spans="1:18" ht="15.75" customHeight="1" x14ac:dyDescent="0.25">
      <c r="A30" s="41">
        <f>IF(A29="","",IF($D$8+A29&lt;=$F$10,$D$8+A29,""))</f>
        <v>21</v>
      </c>
      <c r="B30" s="42">
        <f>IF(A30="","",IF(A30&lt;=$F$9,B29,B29-($F$8/($F$10-$F$9))))</f>
        <v>166624.99999999988</v>
      </c>
      <c r="C30" s="43">
        <f>IF(B30="","",(($H$9+$H$10-$H$11)/(12/$F$11)*(POWER((1/((1+(($H$9+1%)/(12/$F$11))*1))),A30)))*B29)</f>
        <v>1452.3743145277454</v>
      </c>
      <c r="D30" s="21"/>
      <c r="E30" s="7"/>
      <c r="F30" s="60"/>
      <c r="G30" s="60"/>
      <c r="H30" s="60"/>
      <c r="I30" s="60"/>
      <c r="J30" s="60"/>
      <c r="K30" s="7"/>
    </row>
    <row r="31" spans="1:18" ht="15" x14ac:dyDescent="0.25">
      <c r="A31" s="41">
        <f t="shared" ref="A31:A94" si="4">IF(A30="","",IF($D$8+A30&lt;=$F$10,$D$8+A30,""))</f>
        <v>22</v>
      </c>
      <c r="B31" s="42">
        <f t="shared" ref="B31:B94" si="5">IF(A31="","",IF(A31&lt;=$F$9,B30,B30-($F$8/($F$10-$F$9))))</f>
        <v>111083.33333333323</v>
      </c>
      <c r="C31" s="43">
        <f t="shared" ref="C31:C95" si="6">IF(B31="","",(($H$9+$H$10-$H$11)/(12/$F$11)*(POWER((1/((1+(($H$9+1%)/(12/$F$11))*1))),A31)))*B30)</f>
        <v>1086.9980400117843</v>
      </c>
      <c r="D31" s="62"/>
      <c r="F31" s="63"/>
      <c r="G31" s="63"/>
      <c r="H31" s="63"/>
      <c r="I31" s="63"/>
      <c r="J31" s="63"/>
    </row>
    <row r="32" spans="1:18" ht="15" x14ac:dyDescent="0.25">
      <c r="A32" s="41">
        <f t="shared" si="4"/>
        <v>23</v>
      </c>
      <c r="B32" s="42">
        <f t="shared" si="5"/>
        <v>55541.666666666562</v>
      </c>
      <c r="C32" s="43">
        <f t="shared" si="6"/>
        <v>723.14675182901499</v>
      </c>
      <c r="D32" s="62"/>
      <c r="H32" s="63"/>
      <c r="I32" s="63"/>
      <c r="J32" s="64"/>
    </row>
    <row r="33" spans="1:18" ht="15" x14ac:dyDescent="0.25">
      <c r="A33" s="65">
        <f>IF(A32="","",IF($D$8+A32&lt;=$F$10,$D$8+A32,""))</f>
        <v>24</v>
      </c>
      <c r="B33" s="66">
        <f>IF(A33="","",IF(A33&lt;=$F$9,B32,B32-($F$8/($F$10-$F$9))))</f>
        <v>-1.0186340659856796E-10</v>
      </c>
      <c r="C33" s="67">
        <f>IF(B33="","",(($H$9+$H$10-$H$11)/(12/$F$11)*(POWER((1/((1+(($H$9+1%)/(12/$F$11))*1))),A33)))*B32)</f>
        <v>360.81566302216066</v>
      </c>
      <c r="H33" s="63"/>
      <c r="I33" s="63"/>
      <c r="J33" s="64"/>
    </row>
    <row r="34" spans="1:18" ht="15" x14ac:dyDescent="0.25">
      <c r="A34" s="65"/>
      <c r="B34" s="66"/>
      <c r="C34" s="67"/>
      <c r="H34" s="63"/>
      <c r="I34" s="63"/>
      <c r="J34" s="64"/>
    </row>
    <row r="35" spans="1:18" x14ac:dyDescent="0.2">
      <c r="H35" s="63"/>
      <c r="I35" s="63"/>
      <c r="J35" s="64"/>
    </row>
    <row r="36" spans="1:18" ht="15" x14ac:dyDescent="0.25">
      <c r="A36" s="65" t="str">
        <f>IF(A33="","",IF($D$8+A33&lt;=$F$10,$D$8+A33,""))</f>
        <v/>
      </c>
      <c r="B36" s="66" t="str">
        <f>IF(A36="","",IF(A36&lt;=$F$9,B33,B33-($F$8/($F$10-$F$9))))</f>
        <v/>
      </c>
      <c r="C36" s="67" t="str">
        <f>IF(B36="","",(($H$9+$H$10-$H$11)/(12/$F$11)*(POWER((1/((1+(($H$9+1%)/(12/$F$11))*1))),A36)))*B33)</f>
        <v/>
      </c>
      <c r="H36" s="63"/>
      <c r="I36" s="63"/>
      <c r="J36" s="64"/>
    </row>
    <row r="37" spans="1:18" ht="15" x14ac:dyDescent="0.25">
      <c r="A37" s="65" t="str">
        <f t="shared" si="4"/>
        <v/>
      </c>
      <c r="B37" s="66" t="str">
        <f t="shared" si="5"/>
        <v/>
      </c>
      <c r="C37" s="67" t="str">
        <f t="shared" si="6"/>
        <v/>
      </c>
      <c r="H37" s="63"/>
      <c r="I37" s="63"/>
      <c r="J37" s="64"/>
    </row>
    <row r="38" spans="1:18" ht="15" x14ac:dyDescent="0.25">
      <c r="A38" s="65" t="str">
        <f t="shared" si="4"/>
        <v/>
      </c>
      <c r="B38" s="66" t="str">
        <f t="shared" si="5"/>
        <v/>
      </c>
      <c r="C38" s="67" t="str">
        <f t="shared" si="6"/>
        <v/>
      </c>
      <c r="H38" s="63"/>
      <c r="I38" s="63"/>
      <c r="J38" s="64"/>
    </row>
    <row r="39" spans="1:18" ht="15" x14ac:dyDescent="0.25">
      <c r="A39" s="65" t="str">
        <f t="shared" si="4"/>
        <v/>
      </c>
      <c r="B39" s="66" t="str">
        <f t="shared" si="5"/>
        <v/>
      </c>
      <c r="C39" s="67" t="str">
        <f t="shared" si="6"/>
        <v/>
      </c>
      <c r="H39" s="63"/>
      <c r="I39" s="63"/>
      <c r="J39" s="64"/>
    </row>
    <row r="40" spans="1:18" ht="15" x14ac:dyDescent="0.25">
      <c r="A40" s="65" t="str">
        <f t="shared" si="4"/>
        <v/>
      </c>
      <c r="B40" s="66" t="str">
        <f t="shared" si="5"/>
        <v/>
      </c>
      <c r="C40" s="67" t="str">
        <f t="shared" si="6"/>
        <v/>
      </c>
      <c r="H40" s="63"/>
      <c r="I40" s="63"/>
      <c r="J40" s="64"/>
    </row>
    <row r="41" spans="1:18" ht="15" x14ac:dyDescent="0.25">
      <c r="A41" s="65" t="str">
        <f t="shared" si="4"/>
        <v/>
      </c>
      <c r="B41" s="66" t="str">
        <f t="shared" si="5"/>
        <v/>
      </c>
      <c r="C41" s="67" t="str">
        <f t="shared" si="6"/>
        <v/>
      </c>
      <c r="H41" s="63"/>
      <c r="I41" s="63"/>
      <c r="J41" s="64"/>
    </row>
    <row r="42" spans="1:18" ht="15" x14ac:dyDescent="0.25">
      <c r="A42" s="65" t="str">
        <f t="shared" si="4"/>
        <v/>
      </c>
      <c r="B42" s="66" t="str">
        <f t="shared" si="5"/>
        <v/>
      </c>
      <c r="C42" s="67" t="str">
        <f t="shared" si="6"/>
        <v/>
      </c>
      <c r="H42" s="63"/>
      <c r="I42" s="63"/>
      <c r="J42" s="64"/>
    </row>
    <row r="43" spans="1:18" ht="15" x14ac:dyDescent="0.25">
      <c r="A43" s="65" t="str">
        <f t="shared" si="4"/>
        <v/>
      </c>
      <c r="B43" s="66" t="str">
        <f t="shared" si="5"/>
        <v/>
      </c>
      <c r="C43" s="67" t="str">
        <f t="shared" si="6"/>
        <v/>
      </c>
      <c r="H43" s="63"/>
      <c r="I43" s="63"/>
      <c r="J43" s="64"/>
    </row>
    <row r="44" spans="1:18" ht="15" x14ac:dyDescent="0.25">
      <c r="A44" s="65" t="str">
        <f t="shared" si="4"/>
        <v/>
      </c>
      <c r="B44" s="66" t="str">
        <f t="shared" si="5"/>
        <v/>
      </c>
      <c r="C44" s="67" t="str">
        <f t="shared" si="6"/>
        <v/>
      </c>
    </row>
    <row r="45" spans="1:18" ht="15" x14ac:dyDescent="0.25">
      <c r="A45" s="65" t="str">
        <f t="shared" si="4"/>
        <v/>
      </c>
      <c r="B45" s="66" t="str">
        <f t="shared" si="5"/>
        <v/>
      </c>
      <c r="C45" s="67" t="str">
        <f t="shared" si="6"/>
        <v/>
      </c>
    </row>
    <row r="46" spans="1:18" ht="15" x14ac:dyDescent="0.25">
      <c r="A46" s="65" t="str">
        <f t="shared" si="4"/>
        <v/>
      </c>
      <c r="B46" s="66" t="str">
        <f t="shared" si="5"/>
        <v/>
      </c>
      <c r="C46" s="67" t="str">
        <f t="shared" si="6"/>
        <v/>
      </c>
    </row>
    <row r="47" spans="1:18" s="2" customFormat="1" ht="15" x14ac:dyDescent="0.25">
      <c r="A47" s="65" t="str">
        <f t="shared" si="4"/>
        <v/>
      </c>
      <c r="B47" s="66" t="str">
        <f t="shared" si="5"/>
        <v/>
      </c>
      <c r="C47" s="67" t="str">
        <f t="shared" si="6"/>
        <v/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s="2" customFormat="1" ht="15" x14ac:dyDescent="0.25">
      <c r="A48" s="65" t="str">
        <f t="shared" si="4"/>
        <v/>
      </c>
      <c r="B48" s="66" t="str">
        <f t="shared" si="5"/>
        <v/>
      </c>
      <c r="C48" s="67" t="str">
        <f t="shared" si="6"/>
        <v/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2" customFormat="1" ht="15" x14ac:dyDescent="0.25">
      <c r="A49" s="65" t="str">
        <f t="shared" si="4"/>
        <v/>
      </c>
      <c r="B49" s="66" t="str">
        <f t="shared" si="5"/>
        <v/>
      </c>
      <c r="C49" s="67" t="str">
        <f t="shared" si="6"/>
        <v/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" customFormat="1" ht="15" x14ac:dyDescent="0.25">
      <c r="A50" s="65" t="str">
        <f t="shared" si="4"/>
        <v/>
      </c>
      <c r="B50" s="66" t="str">
        <f t="shared" si="5"/>
        <v/>
      </c>
      <c r="C50" s="67" t="str">
        <f t="shared" si="6"/>
        <v/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" customFormat="1" ht="15" x14ac:dyDescent="0.25">
      <c r="A51" s="65" t="str">
        <f t="shared" si="4"/>
        <v/>
      </c>
      <c r="B51" s="66" t="str">
        <f t="shared" si="5"/>
        <v/>
      </c>
      <c r="C51" s="67" t="str">
        <f t="shared" si="6"/>
        <v/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" customFormat="1" ht="15" x14ac:dyDescent="0.25">
      <c r="A52" s="65" t="str">
        <f t="shared" si="4"/>
        <v/>
      </c>
      <c r="B52" s="66" t="str">
        <f t="shared" si="5"/>
        <v/>
      </c>
      <c r="C52" s="67" t="str">
        <f t="shared" si="6"/>
        <v/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" customFormat="1" ht="15" x14ac:dyDescent="0.25">
      <c r="A53" s="65" t="str">
        <f t="shared" si="4"/>
        <v/>
      </c>
      <c r="B53" s="66" t="str">
        <f t="shared" si="5"/>
        <v/>
      </c>
      <c r="C53" s="67" t="str">
        <f t="shared" si="6"/>
        <v/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" customFormat="1" ht="15" x14ac:dyDescent="0.25">
      <c r="A54" s="65" t="str">
        <f t="shared" si="4"/>
        <v/>
      </c>
      <c r="B54" s="66" t="str">
        <f t="shared" si="5"/>
        <v/>
      </c>
      <c r="C54" s="67" t="str">
        <f t="shared" si="6"/>
        <v/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" customFormat="1" ht="15" x14ac:dyDescent="0.25">
      <c r="A55" s="65" t="str">
        <f t="shared" si="4"/>
        <v/>
      </c>
      <c r="B55" s="66" t="str">
        <f t="shared" si="5"/>
        <v/>
      </c>
      <c r="C55" s="67" t="str">
        <f t="shared" si="6"/>
        <v/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" customFormat="1" ht="15" x14ac:dyDescent="0.25">
      <c r="A56" s="65" t="str">
        <f t="shared" si="4"/>
        <v/>
      </c>
      <c r="B56" s="66" t="str">
        <f t="shared" si="5"/>
        <v/>
      </c>
      <c r="C56" s="67" t="str">
        <f t="shared" si="6"/>
        <v/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" customFormat="1" ht="15" x14ac:dyDescent="0.25">
      <c r="A57" s="65" t="str">
        <f t="shared" si="4"/>
        <v/>
      </c>
      <c r="B57" s="66" t="str">
        <f t="shared" si="5"/>
        <v/>
      </c>
      <c r="C57" s="67" t="str">
        <f t="shared" si="6"/>
        <v/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" customFormat="1" ht="15" x14ac:dyDescent="0.25">
      <c r="A58" s="65" t="str">
        <f t="shared" si="4"/>
        <v/>
      </c>
      <c r="B58" s="66" t="str">
        <f t="shared" si="5"/>
        <v/>
      </c>
      <c r="C58" s="67" t="str">
        <f t="shared" si="6"/>
        <v/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" customFormat="1" ht="15" x14ac:dyDescent="0.25">
      <c r="A59" s="65" t="str">
        <f t="shared" si="4"/>
        <v/>
      </c>
      <c r="B59" s="66" t="str">
        <f t="shared" si="5"/>
        <v/>
      </c>
      <c r="C59" s="67" t="str">
        <f t="shared" si="6"/>
        <v/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" customFormat="1" ht="15" x14ac:dyDescent="0.25">
      <c r="A60" s="65" t="str">
        <f t="shared" si="4"/>
        <v/>
      </c>
      <c r="B60" s="66" t="str">
        <f t="shared" si="5"/>
        <v/>
      </c>
      <c r="C60" s="67" t="str">
        <f t="shared" si="6"/>
        <v/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" customFormat="1" ht="15" x14ac:dyDescent="0.25">
      <c r="A61" s="65" t="str">
        <f t="shared" si="4"/>
        <v/>
      </c>
      <c r="B61" s="66" t="str">
        <f t="shared" si="5"/>
        <v/>
      </c>
      <c r="C61" s="67" t="str">
        <f t="shared" si="6"/>
        <v/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" customFormat="1" ht="15" x14ac:dyDescent="0.25">
      <c r="A62" s="65" t="str">
        <f t="shared" si="4"/>
        <v/>
      </c>
      <c r="B62" s="66" t="str">
        <f t="shared" si="5"/>
        <v/>
      </c>
      <c r="C62" s="67" t="str">
        <f t="shared" si="6"/>
        <v/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" customFormat="1" ht="15" x14ac:dyDescent="0.25">
      <c r="A63" s="65" t="str">
        <f t="shared" si="4"/>
        <v/>
      </c>
      <c r="B63" s="66" t="str">
        <f t="shared" si="5"/>
        <v/>
      </c>
      <c r="C63" s="67" t="str">
        <f t="shared" si="6"/>
        <v/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" customFormat="1" ht="15" x14ac:dyDescent="0.25">
      <c r="A64" s="65" t="str">
        <f t="shared" si="4"/>
        <v/>
      </c>
      <c r="B64" s="66" t="str">
        <f t="shared" si="5"/>
        <v/>
      </c>
      <c r="C64" s="67" t="str">
        <f t="shared" si="6"/>
        <v/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" customFormat="1" ht="15" x14ac:dyDescent="0.25">
      <c r="A65" s="65" t="str">
        <f t="shared" si="4"/>
        <v/>
      </c>
      <c r="B65" s="66" t="str">
        <f t="shared" si="5"/>
        <v/>
      </c>
      <c r="C65" s="67" t="str">
        <f t="shared" si="6"/>
        <v/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" customFormat="1" ht="15" x14ac:dyDescent="0.25">
      <c r="A66" s="65" t="str">
        <f t="shared" si="4"/>
        <v/>
      </c>
      <c r="B66" s="66" t="str">
        <f t="shared" si="5"/>
        <v/>
      </c>
      <c r="C66" s="67" t="str">
        <f t="shared" si="6"/>
        <v/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" customFormat="1" ht="15" x14ac:dyDescent="0.25">
      <c r="A67" s="65" t="str">
        <f t="shared" si="4"/>
        <v/>
      </c>
      <c r="B67" s="66" t="str">
        <f t="shared" si="5"/>
        <v/>
      </c>
      <c r="C67" s="67" t="str">
        <f t="shared" si="6"/>
        <v/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" customFormat="1" ht="15" x14ac:dyDescent="0.25">
      <c r="A68" s="65" t="str">
        <f t="shared" si="4"/>
        <v/>
      </c>
      <c r="B68" s="66" t="str">
        <f t="shared" si="5"/>
        <v/>
      </c>
      <c r="C68" s="67" t="str">
        <f t="shared" si="6"/>
        <v/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" customFormat="1" ht="15" x14ac:dyDescent="0.25">
      <c r="A69" s="65" t="str">
        <f t="shared" si="4"/>
        <v/>
      </c>
      <c r="B69" s="66" t="str">
        <f t="shared" si="5"/>
        <v/>
      </c>
      <c r="C69" s="67" t="str">
        <f t="shared" si="6"/>
        <v/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" customFormat="1" ht="15" x14ac:dyDescent="0.25">
      <c r="A70" s="65" t="str">
        <f t="shared" si="4"/>
        <v/>
      </c>
      <c r="B70" s="66" t="str">
        <f t="shared" si="5"/>
        <v/>
      </c>
      <c r="C70" s="67" t="str">
        <f t="shared" si="6"/>
        <v/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" customFormat="1" ht="15" x14ac:dyDescent="0.25">
      <c r="A71" s="65" t="str">
        <f t="shared" si="4"/>
        <v/>
      </c>
      <c r="B71" s="66" t="str">
        <f t="shared" si="5"/>
        <v/>
      </c>
      <c r="C71" s="67" t="str">
        <f t="shared" si="6"/>
        <v/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" customFormat="1" ht="15" x14ac:dyDescent="0.25">
      <c r="A72" s="65" t="str">
        <f t="shared" si="4"/>
        <v/>
      </c>
      <c r="B72" s="66" t="str">
        <f t="shared" si="5"/>
        <v/>
      </c>
      <c r="C72" s="67" t="str">
        <f t="shared" si="6"/>
        <v/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 ht="15" x14ac:dyDescent="0.25">
      <c r="A73" s="65" t="str">
        <f t="shared" si="4"/>
        <v/>
      </c>
      <c r="B73" s="66" t="str">
        <f t="shared" si="5"/>
        <v/>
      </c>
      <c r="C73" s="67" t="str">
        <f t="shared" si="6"/>
        <v/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" customFormat="1" ht="15" x14ac:dyDescent="0.25">
      <c r="A74" s="65" t="str">
        <f t="shared" si="4"/>
        <v/>
      </c>
      <c r="B74" s="66" t="str">
        <f t="shared" si="5"/>
        <v/>
      </c>
      <c r="C74" s="67" t="str">
        <f t="shared" si="6"/>
        <v/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" customFormat="1" ht="15" x14ac:dyDescent="0.25">
      <c r="A75" s="65" t="str">
        <f t="shared" si="4"/>
        <v/>
      </c>
      <c r="B75" s="66" t="str">
        <f t="shared" si="5"/>
        <v/>
      </c>
      <c r="C75" s="67" t="str">
        <f t="shared" si="6"/>
        <v/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" customFormat="1" ht="15" x14ac:dyDescent="0.25">
      <c r="A76" s="65" t="str">
        <f t="shared" si="4"/>
        <v/>
      </c>
      <c r="B76" s="66" t="str">
        <f t="shared" si="5"/>
        <v/>
      </c>
      <c r="C76" s="67" t="str">
        <f t="shared" si="6"/>
        <v/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" customFormat="1" ht="15" x14ac:dyDescent="0.25">
      <c r="A77" s="65" t="str">
        <f t="shared" si="4"/>
        <v/>
      </c>
      <c r="B77" s="66" t="str">
        <f t="shared" si="5"/>
        <v/>
      </c>
      <c r="C77" s="67" t="str">
        <f t="shared" si="6"/>
        <v/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" customFormat="1" ht="15" x14ac:dyDescent="0.25">
      <c r="A78" s="65" t="str">
        <f t="shared" si="4"/>
        <v/>
      </c>
      <c r="B78" s="66" t="str">
        <f t="shared" si="5"/>
        <v/>
      </c>
      <c r="C78" s="67" t="str">
        <f t="shared" si="6"/>
        <v/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2" customFormat="1" ht="15" x14ac:dyDescent="0.25">
      <c r="A79" s="65" t="str">
        <f t="shared" si="4"/>
        <v/>
      </c>
      <c r="B79" s="66" t="str">
        <f t="shared" si="5"/>
        <v/>
      </c>
      <c r="C79" s="67" t="str">
        <f t="shared" si="6"/>
        <v/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2" customFormat="1" ht="15" x14ac:dyDescent="0.25">
      <c r="A80" s="65" t="str">
        <f t="shared" si="4"/>
        <v/>
      </c>
      <c r="B80" s="66" t="str">
        <f t="shared" si="5"/>
        <v/>
      </c>
      <c r="C80" s="67" t="str">
        <f t="shared" si="6"/>
        <v/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2" customFormat="1" ht="15" x14ac:dyDescent="0.25">
      <c r="A81" s="65" t="str">
        <f t="shared" si="4"/>
        <v/>
      </c>
      <c r="B81" s="66" t="str">
        <f t="shared" si="5"/>
        <v/>
      </c>
      <c r="C81" s="67" t="str">
        <f t="shared" si="6"/>
        <v/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2" customFormat="1" ht="15" x14ac:dyDescent="0.25">
      <c r="A82" s="65" t="str">
        <f t="shared" si="4"/>
        <v/>
      </c>
      <c r="B82" s="66" t="str">
        <f t="shared" si="5"/>
        <v/>
      </c>
      <c r="C82" s="67" t="str">
        <f t="shared" si="6"/>
        <v/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2" customFormat="1" ht="15" x14ac:dyDescent="0.25">
      <c r="A83" s="65" t="str">
        <f t="shared" si="4"/>
        <v/>
      </c>
      <c r="B83" s="66" t="str">
        <f t="shared" si="5"/>
        <v/>
      </c>
      <c r="C83" s="67" t="str">
        <f t="shared" si="6"/>
        <v/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2" customFormat="1" ht="15" x14ac:dyDescent="0.25">
      <c r="A84" s="65" t="str">
        <f t="shared" si="4"/>
        <v/>
      </c>
      <c r="B84" s="66" t="str">
        <f t="shared" si="5"/>
        <v/>
      </c>
      <c r="C84" s="67" t="str">
        <f t="shared" si="6"/>
        <v/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2" customFormat="1" ht="15" x14ac:dyDescent="0.25">
      <c r="A85" s="65" t="str">
        <f t="shared" si="4"/>
        <v/>
      </c>
      <c r="B85" s="66" t="str">
        <f t="shared" si="5"/>
        <v/>
      </c>
      <c r="C85" s="67" t="str">
        <f t="shared" si="6"/>
        <v/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2" customFormat="1" ht="15" x14ac:dyDescent="0.25">
      <c r="A86" s="65" t="str">
        <f t="shared" si="4"/>
        <v/>
      </c>
      <c r="B86" s="66" t="str">
        <f t="shared" si="5"/>
        <v/>
      </c>
      <c r="C86" s="67" t="str">
        <f t="shared" si="6"/>
        <v/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2" customFormat="1" ht="15" x14ac:dyDescent="0.25">
      <c r="A87" s="65" t="str">
        <f t="shared" si="4"/>
        <v/>
      </c>
      <c r="B87" s="66" t="str">
        <f t="shared" si="5"/>
        <v/>
      </c>
      <c r="C87" s="67" t="str">
        <f t="shared" si="6"/>
        <v/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s="2" customFormat="1" ht="15" x14ac:dyDescent="0.25">
      <c r="A88" s="65" t="str">
        <f t="shared" si="4"/>
        <v/>
      </c>
      <c r="B88" s="66" t="str">
        <f t="shared" si="5"/>
        <v/>
      </c>
      <c r="C88" s="67" t="str">
        <f t="shared" si="6"/>
        <v/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s="2" customFormat="1" ht="15" x14ac:dyDescent="0.25">
      <c r="A89" s="65" t="str">
        <f t="shared" si="4"/>
        <v/>
      </c>
      <c r="B89" s="66" t="str">
        <f t="shared" si="5"/>
        <v/>
      </c>
      <c r="C89" s="67" t="str">
        <f t="shared" si="6"/>
        <v/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s="2" customFormat="1" ht="15" x14ac:dyDescent="0.25">
      <c r="A90" s="65" t="str">
        <f t="shared" si="4"/>
        <v/>
      </c>
      <c r="B90" s="66" t="str">
        <f t="shared" si="5"/>
        <v/>
      </c>
      <c r="C90" s="67" t="str">
        <f t="shared" si="6"/>
        <v/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2" customFormat="1" ht="15" x14ac:dyDescent="0.25">
      <c r="A91" s="65" t="str">
        <f t="shared" si="4"/>
        <v/>
      </c>
      <c r="B91" s="66" t="str">
        <f t="shared" si="5"/>
        <v/>
      </c>
      <c r="C91" s="67" t="str">
        <f t="shared" si="6"/>
        <v/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s="2" customFormat="1" ht="15" x14ac:dyDescent="0.25">
      <c r="A92" s="65" t="str">
        <f t="shared" si="4"/>
        <v/>
      </c>
      <c r="B92" s="66" t="str">
        <f t="shared" si="5"/>
        <v/>
      </c>
      <c r="C92" s="67" t="str">
        <f t="shared" si="6"/>
        <v/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 s="2" customFormat="1" ht="15" x14ac:dyDescent="0.25">
      <c r="A93" s="65" t="str">
        <f t="shared" si="4"/>
        <v/>
      </c>
      <c r="B93" s="66" t="str">
        <f t="shared" si="5"/>
        <v/>
      </c>
      <c r="C93" s="67" t="str">
        <f t="shared" si="6"/>
        <v/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s="2" customFormat="1" ht="15" x14ac:dyDescent="0.25">
      <c r="A94" s="65" t="str">
        <f t="shared" si="4"/>
        <v/>
      </c>
      <c r="B94" s="66" t="str">
        <f t="shared" si="5"/>
        <v/>
      </c>
      <c r="C94" s="67" t="str">
        <f t="shared" si="6"/>
        <v/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s="2" customFormat="1" ht="15" x14ac:dyDescent="0.25">
      <c r="A95" s="65" t="str">
        <f t="shared" ref="A95:A158" si="7">IF(A94="","",IF($D$8+A94&lt;=$F$10,$D$8+A94,""))</f>
        <v/>
      </c>
      <c r="B95" s="66" t="str">
        <f t="shared" ref="B95:B158" si="8">IF(A95="","",IF(A95&lt;=$F$9,B94,B94-($F$8/($F$10-$F$9))))</f>
        <v/>
      </c>
      <c r="C95" s="67" t="str">
        <f t="shared" si="6"/>
        <v/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s="2" customFormat="1" ht="15" x14ac:dyDescent="0.25">
      <c r="A96" s="65" t="str">
        <f t="shared" si="7"/>
        <v/>
      </c>
      <c r="B96" s="66" t="str">
        <f t="shared" si="8"/>
        <v/>
      </c>
      <c r="C96" s="67" t="str">
        <f t="shared" ref="C96:C159" si="9">IF(B96="","",(($H$9+$H$10-$H$11)/(12/$F$11)*(POWER((1/((1+(($H$9+1%)/(12/$F$11))*1))),A96)))*B95)</f>
        <v/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2" customFormat="1" ht="15" x14ac:dyDescent="0.25">
      <c r="A97" s="65" t="str">
        <f t="shared" si="7"/>
        <v/>
      </c>
      <c r="B97" s="66" t="str">
        <f t="shared" si="8"/>
        <v/>
      </c>
      <c r="C97" s="67" t="str">
        <f t="shared" si="9"/>
        <v/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2" customFormat="1" ht="15" x14ac:dyDescent="0.25">
      <c r="A98" s="65" t="str">
        <f t="shared" si="7"/>
        <v/>
      </c>
      <c r="B98" s="66" t="str">
        <f t="shared" si="8"/>
        <v/>
      </c>
      <c r="C98" s="67" t="str">
        <f t="shared" si="9"/>
        <v/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2" customFormat="1" ht="15" x14ac:dyDescent="0.25">
      <c r="A99" s="65" t="str">
        <f t="shared" si="7"/>
        <v/>
      </c>
      <c r="B99" s="66" t="str">
        <f t="shared" si="8"/>
        <v/>
      </c>
      <c r="C99" s="67" t="str">
        <f t="shared" si="9"/>
        <v/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s="2" customFormat="1" ht="15" x14ac:dyDescent="0.25">
      <c r="A100" s="65" t="str">
        <f t="shared" si="7"/>
        <v/>
      </c>
      <c r="B100" s="66" t="str">
        <f t="shared" si="8"/>
        <v/>
      </c>
      <c r="C100" s="67" t="str">
        <f t="shared" si="9"/>
        <v/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s="2" customFormat="1" ht="15" x14ac:dyDescent="0.25">
      <c r="A101" s="65" t="str">
        <f t="shared" si="7"/>
        <v/>
      </c>
      <c r="B101" s="66" t="str">
        <f t="shared" si="8"/>
        <v/>
      </c>
      <c r="C101" s="67" t="str">
        <f t="shared" si="9"/>
        <v/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s="2" customFormat="1" ht="15" x14ac:dyDescent="0.25">
      <c r="A102" s="65" t="str">
        <f t="shared" si="7"/>
        <v/>
      </c>
      <c r="B102" s="66" t="str">
        <f t="shared" si="8"/>
        <v/>
      </c>
      <c r="C102" s="67" t="str">
        <f t="shared" si="9"/>
        <v/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s="2" customFormat="1" ht="15" x14ac:dyDescent="0.25">
      <c r="A103" s="65" t="str">
        <f t="shared" si="7"/>
        <v/>
      </c>
      <c r="B103" s="66" t="str">
        <f t="shared" si="8"/>
        <v/>
      </c>
      <c r="C103" s="67" t="str">
        <f t="shared" si="9"/>
        <v/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s="2" customFormat="1" ht="15" x14ac:dyDescent="0.25">
      <c r="A104" s="65" t="str">
        <f t="shared" si="7"/>
        <v/>
      </c>
      <c r="B104" s="66" t="str">
        <f t="shared" si="8"/>
        <v/>
      </c>
      <c r="C104" s="67" t="str">
        <f t="shared" si="9"/>
        <v/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s="2" customFormat="1" ht="15" x14ac:dyDescent="0.25">
      <c r="A105" s="65" t="str">
        <f t="shared" si="7"/>
        <v/>
      </c>
      <c r="B105" s="66" t="str">
        <f t="shared" si="8"/>
        <v/>
      </c>
      <c r="C105" s="67" t="str">
        <f t="shared" si="9"/>
        <v/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s="2" customFormat="1" ht="15" x14ac:dyDescent="0.25">
      <c r="A106" s="65" t="str">
        <f t="shared" si="7"/>
        <v/>
      </c>
      <c r="B106" s="66" t="str">
        <f t="shared" si="8"/>
        <v/>
      </c>
      <c r="C106" s="67" t="str">
        <f t="shared" si="9"/>
        <v/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2" customFormat="1" ht="15" x14ac:dyDescent="0.25">
      <c r="A107" s="65" t="str">
        <f t="shared" si="7"/>
        <v/>
      </c>
      <c r="B107" s="66" t="str">
        <f t="shared" si="8"/>
        <v/>
      </c>
      <c r="C107" s="67" t="str">
        <f t="shared" si="9"/>
        <v/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2" customFormat="1" ht="15" x14ac:dyDescent="0.25">
      <c r="A108" s="65" t="str">
        <f t="shared" si="7"/>
        <v/>
      </c>
      <c r="B108" s="66" t="str">
        <f t="shared" si="8"/>
        <v/>
      </c>
      <c r="C108" s="67" t="str">
        <f t="shared" si="9"/>
        <v/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2" customFormat="1" ht="15" x14ac:dyDescent="0.25">
      <c r="A109" s="65" t="str">
        <f t="shared" si="7"/>
        <v/>
      </c>
      <c r="B109" s="66" t="str">
        <f t="shared" si="8"/>
        <v/>
      </c>
      <c r="C109" s="67" t="str">
        <f t="shared" si="9"/>
        <v/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s="2" customFormat="1" ht="15" x14ac:dyDescent="0.25">
      <c r="A110" s="65" t="str">
        <f t="shared" si="7"/>
        <v/>
      </c>
      <c r="B110" s="66" t="str">
        <f t="shared" si="8"/>
        <v/>
      </c>
      <c r="C110" s="67" t="str">
        <f t="shared" si="9"/>
        <v/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2" customFormat="1" ht="15" x14ac:dyDescent="0.25">
      <c r="A111" s="65" t="str">
        <f t="shared" si="7"/>
        <v/>
      </c>
      <c r="B111" s="66" t="str">
        <f t="shared" si="8"/>
        <v/>
      </c>
      <c r="C111" s="67" t="str">
        <f t="shared" si="9"/>
        <v/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2" customFormat="1" ht="15" x14ac:dyDescent="0.25">
      <c r="A112" s="65" t="str">
        <f t="shared" si="7"/>
        <v/>
      </c>
      <c r="B112" s="66" t="str">
        <f t="shared" si="8"/>
        <v/>
      </c>
      <c r="C112" s="67" t="str">
        <f t="shared" si="9"/>
        <v/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2" customFormat="1" ht="15" x14ac:dyDescent="0.25">
      <c r="A113" s="65" t="str">
        <f t="shared" si="7"/>
        <v/>
      </c>
      <c r="B113" s="66" t="str">
        <f t="shared" si="8"/>
        <v/>
      </c>
      <c r="C113" s="67" t="str">
        <f t="shared" si="9"/>
        <v/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2" customFormat="1" ht="15" x14ac:dyDescent="0.25">
      <c r="A114" s="65" t="str">
        <f t="shared" si="7"/>
        <v/>
      </c>
      <c r="B114" s="66" t="str">
        <f t="shared" si="8"/>
        <v/>
      </c>
      <c r="C114" s="67" t="str">
        <f t="shared" si="9"/>
        <v/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2" customFormat="1" ht="15" x14ac:dyDescent="0.25">
      <c r="A115" s="65" t="str">
        <f t="shared" si="7"/>
        <v/>
      </c>
      <c r="B115" s="66" t="str">
        <f t="shared" si="8"/>
        <v/>
      </c>
      <c r="C115" s="67" t="str">
        <f t="shared" si="9"/>
        <v/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2" customFormat="1" ht="15" x14ac:dyDescent="0.25">
      <c r="A116" s="65" t="str">
        <f t="shared" si="7"/>
        <v/>
      </c>
      <c r="B116" s="66" t="str">
        <f t="shared" si="8"/>
        <v/>
      </c>
      <c r="C116" s="67" t="str">
        <f t="shared" si="9"/>
        <v/>
      </c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2" customFormat="1" ht="15" x14ac:dyDescent="0.25">
      <c r="A117" s="65" t="str">
        <f t="shared" si="7"/>
        <v/>
      </c>
      <c r="B117" s="66" t="str">
        <f t="shared" si="8"/>
        <v/>
      </c>
      <c r="C117" s="67" t="str">
        <f t="shared" si="9"/>
        <v/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2" customFormat="1" ht="15" x14ac:dyDescent="0.25">
      <c r="A118" s="65" t="str">
        <f t="shared" si="7"/>
        <v/>
      </c>
      <c r="B118" s="66" t="str">
        <f t="shared" si="8"/>
        <v/>
      </c>
      <c r="C118" s="67" t="str">
        <f t="shared" si="9"/>
        <v/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2" customFormat="1" ht="15" x14ac:dyDescent="0.25">
      <c r="A119" s="65" t="str">
        <f t="shared" si="7"/>
        <v/>
      </c>
      <c r="B119" s="66" t="str">
        <f t="shared" si="8"/>
        <v/>
      </c>
      <c r="C119" s="67" t="str">
        <f t="shared" si="9"/>
        <v/>
      </c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2" customFormat="1" ht="15" x14ac:dyDescent="0.25">
      <c r="A120" s="65" t="str">
        <f t="shared" si="7"/>
        <v/>
      </c>
      <c r="B120" s="66" t="str">
        <f t="shared" si="8"/>
        <v/>
      </c>
      <c r="C120" s="67" t="str">
        <f t="shared" si="9"/>
        <v/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2" customFormat="1" ht="15" x14ac:dyDescent="0.25">
      <c r="A121" s="65" t="str">
        <f t="shared" si="7"/>
        <v/>
      </c>
      <c r="B121" s="66" t="str">
        <f t="shared" si="8"/>
        <v/>
      </c>
      <c r="C121" s="67" t="str">
        <f t="shared" si="9"/>
        <v/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2" customFormat="1" ht="15" x14ac:dyDescent="0.25">
      <c r="A122" s="65" t="str">
        <f t="shared" si="7"/>
        <v/>
      </c>
      <c r="B122" s="66" t="str">
        <f t="shared" si="8"/>
        <v/>
      </c>
      <c r="C122" s="67" t="str">
        <f t="shared" si="9"/>
        <v/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2" customFormat="1" ht="15" x14ac:dyDescent="0.25">
      <c r="A123" s="65" t="str">
        <f t="shared" si="7"/>
        <v/>
      </c>
      <c r="B123" s="66" t="str">
        <f t="shared" si="8"/>
        <v/>
      </c>
      <c r="C123" s="67" t="str">
        <f t="shared" si="9"/>
        <v/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2" customFormat="1" ht="15" x14ac:dyDescent="0.25">
      <c r="A124" s="65" t="str">
        <f t="shared" si="7"/>
        <v/>
      </c>
      <c r="B124" s="66" t="str">
        <f t="shared" si="8"/>
        <v/>
      </c>
      <c r="C124" s="67" t="str">
        <f t="shared" si="9"/>
        <v/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2" customFormat="1" ht="15" x14ac:dyDescent="0.25">
      <c r="A125" s="65" t="str">
        <f t="shared" si="7"/>
        <v/>
      </c>
      <c r="B125" s="66" t="str">
        <f t="shared" si="8"/>
        <v/>
      </c>
      <c r="C125" s="67" t="str">
        <f t="shared" si="9"/>
        <v/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2" customFormat="1" ht="15" x14ac:dyDescent="0.25">
      <c r="A126" s="65" t="str">
        <f t="shared" si="7"/>
        <v/>
      </c>
      <c r="B126" s="66" t="str">
        <f t="shared" si="8"/>
        <v/>
      </c>
      <c r="C126" s="67" t="str">
        <f t="shared" si="9"/>
        <v/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2" customFormat="1" ht="15" x14ac:dyDescent="0.25">
      <c r="A127" s="65" t="str">
        <f t="shared" si="7"/>
        <v/>
      </c>
      <c r="B127" s="66" t="str">
        <f t="shared" si="8"/>
        <v/>
      </c>
      <c r="C127" s="67" t="str">
        <f t="shared" si="9"/>
        <v/>
      </c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2" customFormat="1" ht="15" x14ac:dyDescent="0.25">
      <c r="A128" s="65" t="str">
        <f t="shared" si="7"/>
        <v/>
      </c>
      <c r="B128" s="66" t="str">
        <f t="shared" si="8"/>
        <v/>
      </c>
      <c r="C128" s="67" t="str">
        <f t="shared" si="9"/>
        <v/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2" customFormat="1" ht="15" x14ac:dyDescent="0.25">
      <c r="A129" s="65" t="str">
        <f t="shared" si="7"/>
        <v/>
      </c>
      <c r="B129" s="66" t="str">
        <f t="shared" si="8"/>
        <v/>
      </c>
      <c r="C129" s="67" t="str">
        <f t="shared" si="9"/>
        <v/>
      </c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s="2" customFormat="1" ht="15" x14ac:dyDescent="0.25">
      <c r="A130" s="65" t="str">
        <f t="shared" si="7"/>
        <v/>
      </c>
      <c r="B130" s="66" t="str">
        <f t="shared" si="8"/>
        <v/>
      </c>
      <c r="C130" s="67" t="str">
        <f t="shared" si="9"/>
        <v/>
      </c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s="2" customFormat="1" ht="15" x14ac:dyDescent="0.25">
      <c r="A131" s="65" t="str">
        <f t="shared" si="7"/>
        <v/>
      </c>
      <c r="B131" s="66" t="str">
        <f t="shared" si="8"/>
        <v/>
      </c>
      <c r="C131" s="67" t="str">
        <f t="shared" si="9"/>
        <v/>
      </c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s="2" customFormat="1" ht="15" x14ac:dyDescent="0.25">
      <c r="A132" s="65" t="str">
        <f t="shared" si="7"/>
        <v/>
      </c>
      <c r="B132" s="66" t="str">
        <f t="shared" si="8"/>
        <v/>
      </c>
      <c r="C132" s="67" t="str">
        <f t="shared" si="9"/>
        <v/>
      </c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 s="2" customFormat="1" ht="15" x14ac:dyDescent="0.25">
      <c r="A133" s="65" t="str">
        <f t="shared" si="7"/>
        <v/>
      </c>
      <c r="B133" s="66" t="str">
        <f t="shared" si="8"/>
        <v/>
      </c>
      <c r="C133" s="67" t="str">
        <f t="shared" si="9"/>
        <v/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 s="2" customFormat="1" ht="15" x14ac:dyDescent="0.25">
      <c r="A134" s="65" t="str">
        <f t="shared" si="7"/>
        <v/>
      </c>
      <c r="B134" s="66" t="str">
        <f t="shared" si="8"/>
        <v/>
      </c>
      <c r="C134" s="67" t="str">
        <f t="shared" si="9"/>
        <v/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 s="2" customFormat="1" ht="15" x14ac:dyDescent="0.25">
      <c r="A135" s="65" t="str">
        <f t="shared" si="7"/>
        <v/>
      </c>
      <c r="B135" s="66" t="str">
        <f t="shared" si="8"/>
        <v/>
      </c>
      <c r="C135" s="67" t="str">
        <f t="shared" si="9"/>
        <v/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 s="2" customFormat="1" ht="15" x14ac:dyDescent="0.25">
      <c r="A136" s="65" t="str">
        <f t="shared" si="7"/>
        <v/>
      </c>
      <c r="B136" s="66" t="str">
        <f t="shared" si="8"/>
        <v/>
      </c>
      <c r="C136" s="67" t="str">
        <f t="shared" si="9"/>
        <v/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 s="2" customFormat="1" ht="15" x14ac:dyDescent="0.25">
      <c r="A137" s="65" t="str">
        <f t="shared" si="7"/>
        <v/>
      </c>
      <c r="B137" s="66" t="str">
        <f t="shared" si="8"/>
        <v/>
      </c>
      <c r="C137" s="67" t="str">
        <f t="shared" si="9"/>
        <v/>
      </c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 s="2" customFormat="1" ht="15" x14ac:dyDescent="0.25">
      <c r="A138" s="65" t="str">
        <f t="shared" si="7"/>
        <v/>
      </c>
      <c r="B138" s="66" t="str">
        <f t="shared" si="8"/>
        <v/>
      </c>
      <c r="C138" s="67" t="str">
        <f t="shared" si="9"/>
        <v/>
      </c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 s="2" customFormat="1" ht="15" x14ac:dyDescent="0.25">
      <c r="A139" s="65" t="str">
        <f t="shared" si="7"/>
        <v/>
      </c>
      <c r="B139" s="66" t="str">
        <f t="shared" si="8"/>
        <v/>
      </c>
      <c r="C139" s="67" t="str">
        <f t="shared" si="9"/>
        <v/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 s="2" customFormat="1" ht="15" x14ac:dyDescent="0.25">
      <c r="A140" s="65" t="str">
        <f t="shared" si="7"/>
        <v/>
      </c>
      <c r="B140" s="66" t="str">
        <f t="shared" si="8"/>
        <v/>
      </c>
      <c r="C140" s="67" t="str">
        <f t="shared" si="9"/>
        <v/>
      </c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 s="2" customFormat="1" ht="15" x14ac:dyDescent="0.25">
      <c r="A141" s="65" t="str">
        <f t="shared" si="7"/>
        <v/>
      </c>
      <c r="B141" s="66" t="str">
        <f t="shared" si="8"/>
        <v/>
      </c>
      <c r="C141" s="67" t="str">
        <f t="shared" si="9"/>
        <v/>
      </c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s="2" customFormat="1" ht="15" x14ac:dyDescent="0.25">
      <c r="A142" s="65" t="str">
        <f t="shared" si="7"/>
        <v/>
      </c>
      <c r="B142" s="66" t="str">
        <f t="shared" si="8"/>
        <v/>
      </c>
      <c r="C142" s="67" t="str">
        <f t="shared" si="9"/>
        <v/>
      </c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2" customFormat="1" ht="15" x14ac:dyDescent="0.25">
      <c r="A143" s="65" t="str">
        <f t="shared" si="7"/>
        <v/>
      </c>
      <c r="B143" s="66" t="str">
        <f t="shared" si="8"/>
        <v/>
      </c>
      <c r="C143" s="67" t="str">
        <f t="shared" si="9"/>
        <v/>
      </c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 s="2" customFormat="1" ht="15" x14ac:dyDescent="0.25">
      <c r="A144" s="65" t="str">
        <f t="shared" si="7"/>
        <v/>
      </c>
      <c r="B144" s="66" t="str">
        <f t="shared" si="8"/>
        <v/>
      </c>
      <c r="C144" s="67" t="str">
        <f t="shared" si="9"/>
        <v/>
      </c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 s="2" customFormat="1" ht="15" x14ac:dyDescent="0.25">
      <c r="A145" s="65" t="str">
        <f t="shared" si="7"/>
        <v/>
      </c>
      <c r="B145" s="66" t="str">
        <f t="shared" si="8"/>
        <v/>
      </c>
      <c r="C145" s="67" t="str">
        <f t="shared" si="9"/>
        <v/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2" customFormat="1" ht="15" x14ac:dyDescent="0.25">
      <c r="A146" s="65" t="str">
        <f t="shared" si="7"/>
        <v/>
      </c>
      <c r="B146" s="66" t="str">
        <f t="shared" si="8"/>
        <v/>
      </c>
      <c r="C146" s="67" t="str">
        <f t="shared" si="9"/>
        <v/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2" customFormat="1" ht="15" x14ac:dyDescent="0.25">
      <c r="A147" s="65" t="str">
        <f t="shared" si="7"/>
        <v/>
      </c>
      <c r="B147" s="66" t="str">
        <f t="shared" si="8"/>
        <v/>
      </c>
      <c r="C147" s="67" t="str">
        <f t="shared" si="9"/>
        <v/>
      </c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2" customFormat="1" ht="15" x14ac:dyDescent="0.25">
      <c r="A148" s="65" t="str">
        <f t="shared" si="7"/>
        <v/>
      </c>
      <c r="B148" s="66" t="str">
        <f t="shared" si="8"/>
        <v/>
      </c>
      <c r="C148" s="67" t="str">
        <f t="shared" si="9"/>
        <v/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2" customFormat="1" ht="15" x14ac:dyDescent="0.25">
      <c r="A149" s="65" t="str">
        <f t="shared" si="7"/>
        <v/>
      </c>
      <c r="B149" s="66" t="str">
        <f t="shared" si="8"/>
        <v/>
      </c>
      <c r="C149" s="67" t="str">
        <f t="shared" si="9"/>
        <v/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2" customFormat="1" ht="15" x14ac:dyDescent="0.25">
      <c r="A150" s="65" t="str">
        <f t="shared" si="7"/>
        <v/>
      </c>
      <c r="B150" s="66" t="str">
        <f t="shared" si="8"/>
        <v/>
      </c>
      <c r="C150" s="67" t="str">
        <f t="shared" si="9"/>
        <v/>
      </c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2" customFormat="1" ht="15" x14ac:dyDescent="0.25">
      <c r="A151" s="65" t="str">
        <f t="shared" si="7"/>
        <v/>
      </c>
      <c r="B151" s="66" t="str">
        <f t="shared" si="8"/>
        <v/>
      </c>
      <c r="C151" s="67" t="str">
        <f t="shared" si="9"/>
        <v/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2" customFormat="1" ht="15" x14ac:dyDescent="0.25">
      <c r="A152" s="65" t="str">
        <f t="shared" si="7"/>
        <v/>
      </c>
      <c r="B152" s="66" t="str">
        <f t="shared" si="8"/>
        <v/>
      </c>
      <c r="C152" s="67" t="str">
        <f t="shared" si="9"/>
        <v/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2" customFormat="1" ht="15" x14ac:dyDescent="0.25">
      <c r="A153" s="65" t="str">
        <f t="shared" si="7"/>
        <v/>
      </c>
      <c r="B153" s="66" t="str">
        <f t="shared" si="8"/>
        <v/>
      </c>
      <c r="C153" s="67" t="str">
        <f t="shared" si="9"/>
        <v/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2" customFormat="1" ht="15" x14ac:dyDescent="0.25">
      <c r="A154" s="65" t="str">
        <f t="shared" si="7"/>
        <v/>
      </c>
      <c r="B154" s="66" t="str">
        <f t="shared" si="8"/>
        <v/>
      </c>
      <c r="C154" s="67" t="str">
        <f t="shared" si="9"/>
        <v/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 s="2" customFormat="1" ht="15" x14ac:dyDescent="0.25">
      <c r="A155" s="65" t="str">
        <f t="shared" si="7"/>
        <v/>
      </c>
      <c r="B155" s="66" t="str">
        <f t="shared" si="8"/>
        <v/>
      </c>
      <c r="C155" s="67" t="str">
        <f t="shared" si="9"/>
        <v/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 s="2" customFormat="1" ht="15" x14ac:dyDescent="0.25">
      <c r="A156" s="65" t="str">
        <f t="shared" si="7"/>
        <v/>
      </c>
      <c r="B156" s="66" t="str">
        <f t="shared" si="8"/>
        <v/>
      </c>
      <c r="C156" s="67" t="str">
        <f t="shared" si="9"/>
        <v/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s="2" customFormat="1" ht="15" x14ac:dyDescent="0.25">
      <c r="A157" s="65" t="str">
        <f t="shared" si="7"/>
        <v/>
      </c>
      <c r="B157" s="66" t="str">
        <f t="shared" si="8"/>
        <v/>
      </c>
      <c r="C157" s="67" t="str">
        <f t="shared" si="9"/>
        <v/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2" customFormat="1" ht="15" x14ac:dyDescent="0.25">
      <c r="A158" s="65" t="str">
        <f t="shared" si="7"/>
        <v/>
      </c>
      <c r="B158" s="66" t="str">
        <f t="shared" si="8"/>
        <v/>
      </c>
      <c r="C158" s="67" t="str">
        <f t="shared" si="9"/>
        <v/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2" customFormat="1" ht="15" x14ac:dyDescent="0.25">
      <c r="A159" s="65" t="str">
        <f t="shared" ref="A159:A211" si="10">IF(A158="","",IF($D$8+A158&lt;=$F$10,$D$8+A158,""))</f>
        <v/>
      </c>
      <c r="B159" s="66" t="str">
        <f t="shared" ref="B159:B211" si="11">IF(A159="","",IF(A159&lt;=$F$9,B158,B158-($F$8/($F$10-$F$9))))</f>
        <v/>
      </c>
      <c r="C159" s="67" t="str">
        <f t="shared" si="9"/>
        <v/>
      </c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2" customFormat="1" ht="15" x14ac:dyDescent="0.25">
      <c r="A160" s="65" t="str">
        <f t="shared" si="10"/>
        <v/>
      </c>
      <c r="B160" s="66" t="str">
        <f t="shared" si="11"/>
        <v/>
      </c>
      <c r="C160" s="67" t="str">
        <f t="shared" ref="C160:C211" si="12">IF(B160="","",(($H$9+$H$10-$H$11)/(12/$F$11)*(POWER((1/((1+(($H$9+1%)/(12/$F$11))*1))),A160)))*B159)</f>
        <v/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2" customFormat="1" ht="15" x14ac:dyDescent="0.25">
      <c r="A161" s="65" t="str">
        <f t="shared" si="10"/>
        <v/>
      </c>
      <c r="B161" s="66" t="str">
        <f t="shared" si="11"/>
        <v/>
      </c>
      <c r="C161" s="67" t="str">
        <f t="shared" si="12"/>
        <v/>
      </c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2" customFormat="1" ht="15" x14ac:dyDescent="0.25">
      <c r="A162" s="65" t="str">
        <f t="shared" si="10"/>
        <v/>
      </c>
      <c r="B162" s="66" t="str">
        <f t="shared" si="11"/>
        <v/>
      </c>
      <c r="C162" s="67" t="str">
        <f t="shared" si="12"/>
        <v/>
      </c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2" customFormat="1" ht="15" x14ac:dyDescent="0.25">
      <c r="A163" s="65" t="str">
        <f t="shared" si="10"/>
        <v/>
      </c>
      <c r="B163" s="66" t="str">
        <f t="shared" si="11"/>
        <v/>
      </c>
      <c r="C163" s="67" t="str">
        <f t="shared" si="12"/>
        <v/>
      </c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2" customFormat="1" ht="15" x14ac:dyDescent="0.25">
      <c r="A164" s="65" t="str">
        <f t="shared" si="10"/>
        <v/>
      </c>
      <c r="B164" s="66" t="str">
        <f t="shared" si="11"/>
        <v/>
      </c>
      <c r="C164" s="67" t="str">
        <f t="shared" si="12"/>
        <v/>
      </c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s="2" customFormat="1" ht="15" x14ac:dyDescent="0.25">
      <c r="A165" s="65" t="str">
        <f t="shared" si="10"/>
        <v/>
      </c>
      <c r="B165" s="66" t="str">
        <f t="shared" si="11"/>
        <v/>
      </c>
      <c r="C165" s="67" t="str">
        <f t="shared" si="12"/>
        <v/>
      </c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 s="2" customFormat="1" ht="15" x14ac:dyDescent="0.25">
      <c r="A166" s="65" t="str">
        <f t="shared" si="10"/>
        <v/>
      </c>
      <c r="B166" s="66" t="str">
        <f t="shared" si="11"/>
        <v/>
      </c>
      <c r="C166" s="67" t="str">
        <f t="shared" si="12"/>
        <v/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s="2" customFormat="1" ht="15" x14ac:dyDescent="0.25">
      <c r="A167" s="65" t="str">
        <f t="shared" si="10"/>
        <v/>
      </c>
      <c r="B167" s="66" t="str">
        <f t="shared" si="11"/>
        <v/>
      </c>
      <c r="C167" s="67" t="str">
        <f t="shared" si="12"/>
        <v/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s="2" customFormat="1" ht="15" x14ac:dyDescent="0.25">
      <c r="A168" s="65" t="str">
        <f t="shared" si="10"/>
        <v/>
      </c>
      <c r="B168" s="66" t="str">
        <f t="shared" si="11"/>
        <v/>
      </c>
      <c r="C168" s="67" t="str">
        <f t="shared" si="12"/>
        <v/>
      </c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 s="2" customFormat="1" ht="15" x14ac:dyDescent="0.25">
      <c r="A169" s="65" t="str">
        <f t="shared" si="10"/>
        <v/>
      </c>
      <c r="B169" s="66" t="str">
        <f t="shared" si="11"/>
        <v/>
      </c>
      <c r="C169" s="67" t="str">
        <f t="shared" si="12"/>
        <v/>
      </c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 s="2" customFormat="1" ht="15" x14ac:dyDescent="0.25">
      <c r="A170" s="65" t="str">
        <f t="shared" si="10"/>
        <v/>
      </c>
      <c r="B170" s="66" t="str">
        <f t="shared" si="11"/>
        <v/>
      </c>
      <c r="C170" s="67" t="str">
        <f t="shared" si="12"/>
        <v/>
      </c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 s="2" customFormat="1" ht="15" x14ac:dyDescent="0.25">
      <c r="A171" s="65" t="str">
        <f t="shared" si="10"/>
        <v/>
      </c>
      <c r="B171" s="66" t="str">
        <f t="shared" si="11"/>
        <v/>
      </c>
      <c r="C171" s="67" t="str">
        <f t="shared" si="12"/>
        <v/>
      </c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 s="2" customFormat="1" ht="15" x14ac:dyDescent="0.25">
      <c r="A172" s="65" t="str">
        <f t="shared" si="10"/>
        <v/>
      </c>
      <c r="B172" s="66" t="str">
        <f t="shared" si="11"/>
        <v/>
      </c>
      <c r="C172" s="67" t="str">
        <f t="shared" si="12"/>
        <v/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 s="2" customFormat="1" ht="15" x14ac:dyDescent="0.25">
      <c r="A173" s="65" t="str">
        <f t="shared" si="10"/>
        <v/>
      </c>
      <c r="B173" s="66" t="str">
        <f t="shared" si="11"/>
        <v/>
      </c>
      <c r="C173" s="67" t="str">
        <f t="shared" si="12"/>
        <v/>
      </c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 s="2" customFormat="1" ht="15" x14ac:dyDescent="0.25">
      <c r="A174" s="65" t="str">
        <f t="shared" si="10"/>
        <v/>
      </c>
      <c r="B174" s="66" t="str">
        <f t="shared" si="11"/>
        <v/>
      </c>
      <c r="C174" s="67" t="str">
        <f t="shared" si="12"/>
        <v/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 s="2" customFormat="1" ht="15" x14ac:dyDescent="0.25">
      <c r="A175" s="65" t="str">
        <f t="shared" si="10"/>
        <v/>
      </c>
      <c r="B175" s="66" t="str">
        <f t="shared" si="11"/>
        <v/>
      </c>
      <c r="C175" s="67" t="str">
        <f t="shared" si="12"/>
        <v/>
      </c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 s="2" customFormat="1" ht="15" x14ac:dyDescent="0.25">
      <c r="A176" s="65" t="str">
        <f t="shared" si="10"/>
        <v/>
      </c>
      <c r="B176" s="66" t="str">
        <f t="shared" si="11"/>
        <v/>
      </c>
      <c r="C176" s="67" t="str">
        <f t="shared" si="12"/>
        <v/>
      </c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 s="2" customFormat="1" ht="15" x14ac:dyDescent="0.25">
      <c r="A177" s="65" t="str">
        <f t="shared" si="10"/>
        <v/>
      </c>
      <c r="B177" s="66" t="str">
        <f t="shared" si="11"/>
        <v/>
      </c>
      <c r="C177" s="67" t="str">
        <f t="shared" si="12"/>
        <v/>
      </c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 s="2" customFormat="1" ht="15" x14ac:dyDescent="0.25">
      <c r="A178" s="65" t="str">
        <f t="shared" si="10"/>
        <v/>
      </c>
      <c r="B178" s="66" t="str">
        <f t="shared" si="11"/>
        <v/>
      </c>
      <c r="C178" s="67" t="str">
        <f t="shared" si="12"/>
        <v/>
      </c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2" customFormat="1" ht="15" x14ac:dyDescent="0.25">
      <c r="A179" s="65" t="str">
        <f t="shared" si="10"/>
        <v/>
      </c>
      <c r="B179" s="66" t="str">
        <f t="shared" si="11"/>
        <v/>
      </c>
      <c r="C179" s="67" t="str">
        <f t="shared" si="12"/>
        <v/>
      </c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2" customFormat="1" ht="15" x14ac:dyDescent="0.25">
      <c r="A180" s="65" t="str">
        <f t="shared" si="10"/>
        <v/>
      </c>
      <c r="B180" s="66" t="str">
        <f t="shared" si="11"/>
        <v/>
      </c>
      <c r="C180" s="67" t="str">
        <f t="shared" si="12"/>
        <v/>
      </c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2" customFormat="1" ht="15" x14ac:dyDescent="0.25">
      <c r="A181" s="65" t="str">
        <f t="shared" si="10"/>
        <v/>
      </c>
      <c r="B181" s="66" t="str">
        <f t="shared" si="11"/>
        <v/>
      </c>
      <c r="C181" s="67" t="str">
        <f t="shared" si="12"/>
        <v/>
      </c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2" customFormat="1" ht="15" x14ac:dyDescent="0.25">
      <c r="A182" s="65" t="str">
        <f t="shared" si="10"/>
        <v/>
      </c>
      <c r="B182" s="66" t="str">
        <f t="shared" si="11"/>
        <v/>
      </c>
      <c r="C182" s="67" t="str">
        <f t="shared" si="12"/>
        <v/>
      </c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2" customFormat="1" ht="15" x14ac:dyDescent="0.25">
      <c r="A183" s="65" t="str">
        <f t="shared" si="10"/>
        <v/>
      </c>
      <c r="B183" s="66" t="str">
        <f t="shared" si="11"/>
        <v/>
      </c>
      <c r="C183" s="67" t="str">
        <f t="shared" si="12"/>
        <v/>
      </c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2" customFormat="1" ht="15" x14ac:dyDescent="0.25">
      <c r="A184" s="65" t="str">
        <f t="shared" si="10"/>
        <v/>
      </c>
      <c r="B184" s="66" t="str">
        <f t="shared" si="11"/>
        <v/>
      </c>
      <c r="C184" s="67" t="str">
        <f t="shared" si="12"/>
        <v/>
      </c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2" customFormat="1" ht="15" x14ac:dyDescent="0.25">
      <c r="A185" s="65" t="str">
        <f t="shared" si="10"/>
        <v/>
      </c>
      <c r="B185" s="66" t="str">
        <f t="shared" si="11"/>
        <v/>
      </c>
      <c r="C185" s="67" t="str">
        <f t="shared" si="12"/>
        <v/>
      </c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2" customFormat="1" ht="15" x14ac:dyDescent="0.25">
      <c r="A186" s="65" t="str">
        <f t="shared" si="10"/>
        <v/>
      </c>
      <c r="B186" s="66" t="str">
        <f t="shared" si="11"/>
        <v/>
      </c>
      <c r="C186" s="67" t="str">
        <f t="shared" si="12"/>
        <v/>
      </c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2" customFormat="1" ht="15" x14ac:dyDescent="0.25">
      <c r="A187" s="65" t="str">
        <f t="shared" si="10"/>
        <v/>
      </c>
      <c r="B187" s="66" t="str">
        <f t="shared" si="11"/>
        <v/>
      </c>
      <c r="C187" s="67" t="str">
        <f t="shared" si="12"/>
        <v/>
      </c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2" customFormat="1" ht="15" x14ac:dyDescent="0.25">
      <c r="A188" s="65" t="str">
        <f t="shared" si="10"/>
        <v/>
      </c>
      <c r="B188" s="66" t="str">
        <f t="shared" si="11"/>
        <v/>
      </c>
      <c r="C188" s="67" t="str">
        <f t="shared" si="12"/>
        <v/>
      </c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s="2" customFormat="1" ht="15" x14ac:dyDescent="0.25">
      <c r="A189" s="65" t="str">
        <f t="shared" si="10"/>
        <v/>
      </c>
      <c r="B189" s="66" t="str">
        <f t="shared" si="11"/>
        <v/>
      </c>
      <c r="C189" s="67" t="str">
        <f t="shared" si="12"/>
        <v/>
      </c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s="2" customFormat="1" ht="15" x14ac:dyDescent="0.25">
      <c r="A190" s="65" t="str">
        <f t="shared" si="10"/>
        <v/>
      </c>
      <c r="B190" s="66" t="str">
        <f t="shared" si="11"/>
        <v/>
      </c>
      <c r="C190" s="67" t="str">
        <f t="shared" si="12"/>
        <v/>
      </c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2" customFormat="1" ht="15" x14ac:dyDescent="0.25">
      <c r="A191" s="65" t="str">
        <f t="shared" si="10"/>
        <v/>
      </c>
      <c r="B191" s="66" t="str">
        <f t="shared" si="11"/>
        <v/>
      </c>
      <c r="C191" s="67" t="str">
        <f t="shared" si="12"/>
        <v/>
      </c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s="2" customFormat="1" ht="15" x14ac:dyDescent="0.25">
      <c r="A192" s="65" t="str">
        <f t="shared" si="10"/>
        <v/>
      </c>
      <c r="B192" s="66" t="str">
        <f t="shared" si="11"/>
        <v/>
      </c>
      <c r="C192" s="67" t="str">
        <f t="shared" si="12"/>
        <v/>
      </c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s="2" customFormat="1" ht="15" x14ac:dyDescent="0.25">
      <c r="A193" s="65" t="str">
        <f t="shared" si="10"/>
        <v/>
      </c>
      <c r="B193" s="66" t="str">
        <f t="shared" si="11"/>
        <v/>
      </c>
      <c r="C193" s="67" t="str">
        <f t="shared" si="12"/>
        <v/>
      </c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s="2" customFormat="1" ht="15" x14ac:dyDescent="0.25">
      <c r="A194" s="65" t="str">
        <f t="shared" si="10"/>
        <v/>
      </c>
      <c r="B194" s="66" t="str">
        <f t="shared" si="11"/>
        <v/>
      </c>
      <c r="C194" s="67" t="str">
        <f t="shared" si="12"/>
        <v/>
      </c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s="2" customFormat="1" ht="15" x14ac:dyDescent="0.25">
      <c r="A195" s="65" t="str">
        <f t="shared" si="10"/>
        <v/>
      </c>
      <c r="B195" s="66" t="str">
        <f t="shared" si="11"/>
        <v/>
      </c>
      <c r="C195" s="67" t="str">
        <f t="shared" si="12"/>
        <v/>
      </c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s="2" customFormat="1" ht="15" x14ac:dyDescent="0.25">
      <c r="A196" s="65" t="str">
        <f t="shared" si="10"/>
        <v/>
      </c>
      <c r="B196" s="66" t="str">
        <f t="shared" si="11"/>
        <v/>
      </c>
      <c r="C196" s="67" t="str">
        <f t="shared" si="12"/>
        <v/>
      </c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s="2" customFormat="1" ht="15" x14ac:dyDescent="0.25">
      <c r="A197" s="65" t="str">
        <f t="shared" si="10"/>
        <v/>
      </c>
      <c r="B197" s="66" t="str">
        <f t="shared" si="11"/>
        <v/>
      </c>
      <c r="C197" s="67" t="str">
        <f t="shared" si="12"/>
        <v/>
      </c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s="2" customFormat="1" ht="15" x14ac:dyDescent="0.25">
      <c r="A198" s="65" t="str">
        <f t="shared" si="10"/>
        <v/>
      </c>
      <c r="B198" s="66" t="str">
        <f t="shared" si="11"/>
        <v/>
      </c>
      <c r="C198" s="67" t="str">
        <f t="shared" si="12"/>
        <v/>
      </c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s="2" customFormat="1" ht="15" x14ac:dyDescent="0.25">
      <c r="A199" s="65" t="str">
        <f t="shared" si="10"/>
        <v/>
      </c>
      <c r="B199" s="66" t="str">
        <f t="shared" si="11"/>
        <v/>
      </c>
      <c r="C199" s="67" t="str">
        <f t="shared" si="12"/>
        <v/>
      </c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s="2" customFormat="1" ht="15" x14ac:dyDescent="0.25">
      <c r="A200" s="65" t="str">
        <f t="shared" si="10"/>
        <v/>
      </c>
      <c r="B200" s="66" t="str">
        <f t="shared" si="11"/>
        <v/>
      </c>
      <c r="C200" s="67" t="str">
        <f t="shared" si="12"/>
        <v/>
      </c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s="2" customFormat="1" ht="15" x14ac:dyDescent="0.25">
      <c r="A201" s="65" t="str">
        <f t="shared" si="10"/>
        <v/>
      </c>
      <c r="B201" s="66" t="str">
        <f t="shared" si="11"/>
        <v/>
      </c>
      <c r="C201" s="67" t="str">
        <f t="shared" si="12"/>
        <v/>
      </c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s="2" customFormat="1" ht="15" x14ac:dyDescent="0.25">
      <c r="A202" s="65" t="str">
        <f t="shared" si="10"/>
        <v/>
      </c>
      <c r="B202" s="66" t="str">
        <f t="shared" si="11"/>
        <v/>
      </c>
      <c r="C202" s="67" t="str">
        <f t="shared" si="12"/>
        <v/>
      </c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s="2" customFormat="1" ht="15" x14ac:dyDescent="0.25">
      <c r="A203" s="65" t="str">
        <f t="shared" si="10"/>
        <v/>
      </c>
      <c r="B203" s="66" t="str">
        <f t="shared" si="11"/>
        <v/>
      </c>
      <c r="C203" s="67" t="str">
        <f t="shared" si="12"/>
        <v/>
      </c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s="2" customFormat="1" ht="15" x14ac:dyDescent="0.25">
      <c r="A204" s="65" t="str">
        <f t="shared" si="10"/>
        <v/>
      </c>
      <c r="B204" s="66" t="str">
        <f t="shared" si="11"/>
        <v/>
      </c>
      <c r="C204" s="67" t="str">
        <f t="shared" si="12"/>
        <v/>
      </c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s="2" customFormat="1" ht="15" x14ac:dyDescent="0.25">
      <c r="A205" s="65" t="str">
        <f t="shared" si="10"/>
        <v/>
      </c>
      <c r="B205" s="66" t="str">
        <f t="shared" si="11"/>
        <v/>
      </c>
      <c r="C205" s="67" t="str">
        <f t="shared" si="12"/>
        <v/>
      </c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s="2" customFormat="1" ht="15" x14ac:dyDescent="0.25">
      <c r="A206" s="65" t="str">
        <f t="shared" si="10"/>
        <v/>
      </c>
      <c r="B206" s="66" t="str">
        <f t="shared" si="11"/>
        <v/>
      </c>
      <c r="C206" s="67" t="str">
        <f t="shared" si="12"/>
        <v/>
      </c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s="2" customFormat="1" ht="15" x14ac:dyDescent="0.25">
      <c r="A207" s="65" t="str">
        <f t="shared" si="10"/>
        <v/>
      </c>
      <c r="B207" s="66" t="str">
        <f t="shared" si="11"/>
        <v/>
      </c>
      <c r="C207" s="67" t="str">
        <f t="shared" si="12"/>
        <v/>
      </c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s="2" customFormat="1" ht="15" x14ac:dyDescent="0.25">
      <c r="A208" s="65" t="str">
        <f t="shared" si="10"/>
        <v/>
      </c>
      <c r="B208" s="66" t="str">
        <f t="shared" si="11"/>
        <v/>
      </c>
      <c r="C208" s="67" t="str">
        <f t="shared" si="12"/>
        <v/>
      </c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s="2" customFormat="1" ht="15" x14ac:dyDescent="0.25">
      <c r="A209" s="65" t="str">
        <f t="shared" si="10"/>
        <v/>
      </c>
      <c r="B209" s="66" t="str">
        <f t="shared" si="11"/>
        <v/>
      </c>
      <c r="C209" s="67" t="str">
        <f t="shared" si="12"/>
        <v/>
      </c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 s="2" customFormat="1" ht="15" x14ac:dyDescent="0.25">
      <c r="A210" s="65" t="str">
        <f t="shared" si="10"/>
        <v/>
      </c>
      <c r="B210" s="66" t="str">
        <f t="shared" si="11"/>
        <v/>
      </c>
      <c r="C210" s="67" t="str">
        <f t="shared" si="12"/>
        <v/>
      </c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 s="2" customFormat="1" ht="15" x14ac:dyDescent="0.25">
      <c r="A211" s="65" t="str">
        <f t="shared" si="10"/>
        <v/>
      </c>
      <c r="B211" s="66" t="str">
        <f t="shared" si="11"/>
        <v/>
      </c>
      <c r="C211" s="67" t="str">
        <f t="shared" si="12"/>
        <v/>
      </c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</sheetData>
  <sheetProtection algorithmName="SHA-512" hashValue="lDONLPNBBTxgwovEls0384ciSf1ik65uTw1NzhqoulCg+XI4Jf/sEXNmD1+KrhaJ51LXgorqicJ4OYuRTVSQxA==" saltValue="uxAc4HVma7LKWiPE7i5R3g==" spinCount="100000" sheet="1" objects="1" scenarios="1"/>
  <mergeCells count="3">
    <mergeCell ref="F2:I2"/>
    <mergeCell ref="E7:J7"/>
    <mergeCell ref="G14:I15"/>
  </mergeCells>
  <hyperlinks>
    <hyperlink ref="G9" r:id="rId1"/>
    <hyperlink ref="G8" r:id="rId2" display="http://www.euribor.it/"/>
    <hyperlink ref="E9" location="'Calcolo Esl FINANZIAMENTO'!H3" display="Preammortamento"/>
    <hyperlink ref="E10" location="'Calcolo Esl FINANZIAMENTO'!I3" display="Rate complessive"/>
  </hyperlinks>
  <pageMargins left="0.70866141732283472" right="0.70866141732283472" top="0.74803149606299213" bottom="0.74803149606299213" header="0.31496062992125984" footer="0.31496062992125984"/>
  <pageSetup paperSize="9" scale="1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De Minimis Fin</vt:lpstr>
    </vt:vector>
  </TitlesOfParts>
  <Company>Finpiemonte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lamartina</dc:creator>
  <cp:lastModifiedBy>lamartina</cp:lastModifiedBy>
  <dcterms:created xsi:type="dcterms:W3CDTF">2019-05-22T07:28:16Z</dcterms:created>
  <dcterms:modified xsi:type="dcterms:W3CDTF">2019-05-22T07:31:01Z</dcterms:modified>
</cp:coreProperties>
</file>