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-finpiemonte\Cartelle_Utenti\COORDINAMENTO_FINANZA-CONTROLLI\MITE_ambiti urbani\06_doc uff pubb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4" i="1"/>
  <c r="C11" i="1" l="1"/>
  <c r="C17" i="1" s="1"/>
  <c r="C19" i="1" s="1"/>
  <c r="C22" i="1" l="1"/>
  <c r="C27" i="1" s="1"/>
  <c r="C23" i="1" l="1"/>
  <c r="C25" i="1"/>
</calcChain>
</file>

<file path=xl/sharedStrings.xml><?xml version="1.0" encoding="utf-8"?>
<sst xmlns="http://schemas.openxmlformats.org/spreadsheetml/2006/main" count="25" uniqueCount="23">
  <si>
    <t>Tipologia intervento</t>
  </si>
  <si>
    <t>Importo per voce</t>
  </si>
  <si>
    <t>% contributo rispetto a totale intervento =</t>
  </si>
  <si>
    <t>TOTALE =</t>
  </si>
  <si>
    <t>Legenda</t>
  </si>
  <si>
    <t>Quota a carico del beneficiario =</t>
  </si>
  <si>
    <t>CONTRIBUTO TEORICO =</t>
  </si>
  <si>
    <t>Bando per la realizzazione di interventi per l’adattamento degli ambiti urbani a nuove forme di mobilità sostenibile ed attiva</t>
  </si>
  <si>
    <t>LR 43/2000 - DCR n. 364-6854 del 25/03/2019 - DGR n. 42-5496 del 03/08/2022</t>
  </si>
  <si>
    <t>Piano di spesa relativo all'intervento</t>
  </si>
  <si>
    <t xml:space="preserve">Tipologia I: Aree circolazione limitata, percorsi ciclabili, aree pedonali </t>
  </si>
  <si>
    <t>Tipologia II: Riforestazione urbana e depavimentazione</t>
  </si>
  <si>
    <t>Voce di costo</t>
  </si>
  <si>
    <t>Realizzazione degli interventi, comprensivi dei relativi oneri per la sicurezza</t>
  </si>
  <si>
    <t>Studi e relazioni preliminari, studi di fattibilità, spese tecniche di progettazione, direzione lavori, coordinamento alla sicurezza, collaudo/certificato di regolare esecuzione, misure di sensibilizzazione e formazione della cittadinanza</t>
  </si>
  <si>
    <t>Sommatoria voce "realizzazione interventi" =</t>
  </si>
  <si>
    <t>Sommatoria voce "spese tecniche" etc =</t>
  </si>
  <si>
    <t>% "spese tecniche"  =</t>
  </si>
  <si>
    <t>VERIFICA % SPESE TECNICHE</t>
  </si>
  <si>
    <t>VERIFICA LIMITE MASSIMO CONTRIBUTO</t>
  </si>
  <si>
    <t>Compilare solo le caselle colorate di ARANCIONE</t>
  </si>
  <si>
    <t>(MAX 15% DEL TOTALE PIANO SPESA - cfr par. 3.3 del bando)</t>
  </si>
  <si>
    <t>(MAX 300.000,00 EURO - cfr par. 3.4 del bando)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</si>
</sst>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Font="1" applyBorder="1" applyAlignment="1">
      <alignment horizontal="left" vertical="center" wrapText="1" indent="1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right" vertical="center" wrapText="1" indent="1"/>
    </xf>
    <xf numFmtId="0" fontId="0" fillId="0" borderId="0" xfId="0" applyAlignment="1">
      <alignment horizontal="right"/>
    </xf>
    <xf numFmtId="43" fontId="2" fillId="0" borderId="1" xfId="1" applyFont="1" applyBorder="1"/>
    <xf numFmtId="43" fontId="0" fillId="0" borderId="1" xfId="1" applyFont="1" applyBorder="1"/>
    <xf numFmtId="0" fontId="2" fillId="0" borderId="0" xfId="0" applyFont="1" applyAlignment="1">
      <alignment horizontal="right"/>
    </xf>
    <xf numFmtId="10" fontId="0" fillId="0" borderId="1" xfId="2" applyNumberFormat="1" applyFont="1" applyBorder="1" applyAlignment="1">
      <alignment horizontal="center"/>
    </xf>
    <xf numFmtId="43" fontId="0" fillId="0" borderId="0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0" fontId="2" fillId="3" borderId="0" xfId="0" applyFont="1" applyFill="1" applyAlignment="1">
      <alignment horizontal="right"/>
    </xf>
    <xf numFmtId="0" fontId="0" fillId="0" borderId="1" xfId="0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43" fontId="0" fillId="4" borderId="1" xfId="1" applyFont="1" applyFill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zoomScale="85" zoomScaleNormal="85" workbookViewId="0">
      <selection activeCell="G10" sqref="G10"/>
    </sheetView>
  </sheetViews>
  <sheetFormatPr defaultRowHeight="15" x14ac:dyDescent="0.25"/>
  <cols>
    <col min="1" max="1" width="42.42578125" customWidth="1"/>
    <col min="2" max="2" width="45" customWidth="1"/>
    <col min="3" max="3" width="19.5703125" customWidth="1"/>
  </cols>
  <sheetData>
    <row r="1" spans="1:3" x14ac:dyDescent="0.25">
      <c r="A1" s="3" t="s">
        <v>8</v>
      </c>
    </row>
    <row r="2" spans="1:3" x14ac:dyDescent="0.25">
      <c r="A2" t="s">
        <v>7</v>
      </c>
    </row>
    <row r="4" spans="1:3" x14ac:dyDescent="0.25">
      <c r="A4" s="3" t="s">
        <v>9</v>
      </c>
    </row>
    <row r="5" spans="1:3" x14ac:dyDescent="0.25">
      <c r="A5" s="3"/>
    </row>
    <row r="6" spans="1:3" x14ac:dyDescent="0.25">
      <c r="A6" s="2" t="s">
        <v>0</v>
      </c>
      <c r="B6" s="2" t="s">
        <v>12</v>
      </c>
      <c r="C6" s="2" t="s">
        <v>1</v>
      </c>
    </row>
    <row r="7" spans="1:3" ht="46.5" customHeight="1" x14ac:dyDescent="0.25">
      <c r="A7" s="19" t="s">
        <v>10</v>
      </c>
      <c r="B7" s="1" t="s">
        <v>13</v>
      </c>
      <c r="C7" s="17"/>
    </row>
    <row r="8" spans="1:3" ht="90" x14ac:dyDescent="0.25">
      <c r="A8" s="20"/>
      <c r="B8" s="1" t="s">
        <v>14</v>
      </c>
      <c r="C8" s="17"/>
    </row>
    <row r="9" spans="1:3" ht="42" customHeight="1" x14ac:dyDescent="0.25">
      <c r="A9" s="18" t="s">
        <v>11</v>
      </c>
      <c r="B9" s="1" t="s">
        <v>13</v>
      </c>
      <c r="C9" s="17"/>
    </row>
    <row r="10" spans="1:3" ht="90" x14ac:dyDescent="0.25">
      <c r="A10" s="18"/>
      <c r="B10" s="1" t="s">
        <v>14</v>
      </c>
      <c r="C10" s="17"/>
    </row>
    <row r="11" spans="1:3" x14ac:dyDescent="0.25">
      <c r="B11" s="4" t="s">
        <v>3</v>
      </c>
      <c r="C11" s="6">
        <f>SUM(C7:C10)</f>
        <v>0</v>
      </c>
    </row>
    <row r="14" spans="1:3" ht="24" customHeight="1" x14ac:dyDescent="0.25">
      <c r="B14" s="11" t="s">
        <v>15</v>
      </c>
      <c r="C14" s="13">
        <f>C7+C9</f>
        <v>0</v>
      </c>
    </row>
    <row r="15" spans="1:3" ht="30" customHeight="1" x14ac:dyDescent="0.25">
      <c r="B15" s="11" t="s">
        <v>16</v>
      </c>
      <c r="C15" s="13">
        <f>C8+C10</f>
        <v>0</v>
      </c>
    </row>
    <row r="17" spans="1:4" x14ac:dyDescent="0.25">
      <c r="B17" s="12" t="s">
        <v>17</v>
      </c>
      <c r="C17" s="16" t="e">
        <f>C15/C11</f>
        <v>#DIV/0!</v>
      </c>
      <c r="D17" s="3" t="s">
        <v>21</v>
      </c>
    </row>
    <row r="19" spans="1:4" x14ac:dyDescent="0.25">
      <c r="B19" s="14" t="s">
        <v>18</v>
      </c>
      <c r="C19" s="15" t="e">
        <f>IF(C17&lt;=15%, "VERIFICA POSITIVA", "VERIFICA NEGATIVA")</f>
        <v>#DIV/0!</v>
      </c>
    </row>
    <row r="22" spans="1:4" x14ac:dyDescent="0.25">
      <c r="B22" s="8" t="s">
        <v>6</v>
      </c>
      <c r="C22" s="7">
        <f>IF(C11&lt;=50000,C11,50000+(C11-50000)*0.8)</f>
        <v>0</v>
      </c>
      <c r="D22" s="3" t="s">
        <v>22</v>
      </c>
    </row>
    <row r="23" spans="1:4" x14ac:dyDescent="0.25">
      <c r="B23" s="8" t="s">
        <v>5</v>
      </c>
      <c r="C23" s="7">
        <f>C11-C22</f>
        <v>0</v>
      </c>
    </row>
    <row r="25" spans="1:4" x14ac:dyDescent="0.25">
      <c r="B25" s="5" t="s">
        <v>2</v>
      </c>
      <c r="C25" s="9" t="e">
        <f>C22/C11</f>
        <v>#DIV/0!</v>
      </c>
    </row>
    <row r="27" spans="1:4" x14ac:dyDescent="0.25">
      <c r="B27" s="14" t="s">
        <v>19</v>
      </c>
      <c r="C27" s="15" t="str">
        <f>IF(C22&lt;=300000, "VERIFICA POSITIVA", "VERIFICA NEGATIVA")</f>
        <v>VERIFICA POSITIVA</v>
      </c>
    </row>
    <row r="30" spans="1:4" x14ac:dyDescent="0.25">
      <c r="A30" s="3" t="s">
        <v>4</v>
      </c>
    </row>
    <row r="31" spans="1:4" x14ac:dyDescent="0.25">
      <c r="A31" t="s">
        <v>20</v>
      </c>
    </row>
    <row r="45" spans="3:3" x14ac:dyDescent="0.25">
      <c r="C45" s="10"/>
    </row>
    <row r="46" spans="3:3" x14ac:dyDescent="0.25">
      <c r="C46" s="10"/>
    </row>
    <row r="47" spans="3:3" x14ac:dyDescent="0.25">
      <c r="C47" s="10"/>
    </row>
    <row r="48" spans="3:3" x14ac:dyDescent="0.25">
      <c r="C48" s="10"/>
    </row>
    <row r="49" spans="3:3" x14ac:dyDescent="0.25">
      <c r="C49" s="10"/>
    </row>
    <row r="50" spans="3:3" x14ac:dyDescent="0.25">
      <c r="C50" s="10"/>
    </row>
    <row r="51" spans="3:3" x14ac:dyDescent="0.25">
      <c r="C51" s="10"/>
    </row>
    <row r="52" spans="3:3" x14ac:dyDescent="0.25">
      <c r="C52" s="10"/>
    </row>
    <row r="53" spans="3:3" x14ac:dyDescent="0.25">
      <c r="C53" s="10"/>
    </row>
    <row r="54" spans="3:3" x14ac:dyDescent="0.25">
      <c r="C54" s="10"/>
    </row>
  </sheetData>
  <sheetProtection algorithmName="SHA-512" hashValue="wleGb4a87104RYy+A97DtjJXoY0xc0dYaLKGhAQBmt4TVKjMbfZPqaEzTgOQ5tv5NqkBOBwSpR7m5r6DkaFvYg==" saltValue="AWBk8zBAA2Dqv9A0DkzXvQ==" spinCount="100000" sheet="1" objects="1" scenarios="1"/>
  <mergeCells count="2">
    <mergeCell ref="A9:A10"/>
    <mergeCell ref="A7:A8"/>
  </mergeCells>
  <conditionalFormatting sqref="C19">
    <cfRule type="containsText" dxfId="3" priority="3" operator="containsText" text="VERIFICA POSITIVA">
      <formula>NOT(ISERROR(SEARCH("VERIFICA POSITIVA",C19)))</formula>
    </cfRule>
    <cfRule type="containsText" dxfId="2" priority="5" operator="containsText" text="VERIFICA NEGATIVA">
      <formula>NOT(ISERROR(SEARCH("VERIFICA NEGATIVA",C19)))</formula>
    </cfRule>
  </conditionalFormatting>
  <conditionalFormatting sqref="C27">
    <cfRule type="containsText" dxfId="1" priority="1" operator="containsText" text="VERIFICA POSITIVA">
      <formula>NOT(ISERROR(SEARCH("VERIFICA POSITIVA",C27)))</formula>
    </cfRule>
    <cfRule type="containsText" dxfId="0" priority="2" operator="containsText" text="VERIFICA NEGATIVA">
      <formula>NOT(ISERROR(SEARCH("VERIFICA NEGATIVA",C27)))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Grandi</dc:creator>
  <cp:lastModifiedBy>Stefano Grandi</cp:lastModifiedBy>
  <dcterms:created xsi:type="dcterms:W3CDTF">2021-11-12T09:50:36Z</dcterms:created>
  <dcterms:modified xsi:type="dcterms:W3CDTF">2022-11-11T09:55:48Z</dcterms:modified>
</cp:coreProperties>
</file>